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依頼書" sheetId="1" r:id="rId4"/>
    <sheet name="検体情報_16S" sheetId="2" r:id="rId5"/>
    <sheet name="検体情報_採便キット" sheetId="3" r:id="rId6"/>
    <sheet name="グループ情報_16S" sheetId="4" r:id="rId7"/>
    <sheet name="16S_サマリーシート" sheetId="5" state="hidden" r:id="rId8"/>
    <sheet name="検体情報_ショットガン" sheetId="6" r:id="rId9"/>
    <sheet name="グループ情報_ショットガン" sheetId="7" r:id="rId10"/>
    <sheet name="ショットガン_サマリーシート " sheetId="8" state="hidden" r:id="rId11"/>
  </sheets>
  <definedNames>
    <definedName name="_xlnm.Print_Area" localSheetId="0">'依頼書'!$A$1:$AC$55</definedName>
    <definedName name="_xlnm.Print_Area" localSheetId="1">'検体情報_16S'!$A$1:$M$109</definedName>
    <definedName name="_xlnm.Print_Area" localSheetId="2">'検体情報_採便キット'!$A$1:$G$84</definedName>
    <definedName name="_xlnm.Print_Area" localSheetId="3">'グループ情報_16S'!$A$1:$H$112</definedName>
    <definedName name="_xlnm.Print_Area" localSheetId="5">'検体情報_ショットガン'!$A$1:$M$109</definedName>
    <definedName name="_xlnm.Print_Area" localSheetId="6">'グループ情報_ショットガン'!$A$1:$H$112</definedName>
  </definedNames>
  <calcPr calcId="999999" calcMode="auto" calcCompleted="0" fullCalcOnLoad="1"/>
</workbook>
</file>

<file path=xl/sharedStrings.xml><?xml version="1.0" encoding="utf-8"?>
<sst xmlns="http://schemas.openxmlformats.org/spreadsheetml/2006/main" uniqueCount="231">
  <si>
    <t xml:space="preserve">タカラバイオ株式会社　宛 </t>
  </si>
  <si>
    <t>TaKaRa Custom Services</t>
  </si>
  <si>
    <t>16S rRNA解析（細菌叢解析）／ショットガンメタゲノム解析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</si>
  <si>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</si>
  <si>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</si>
  <si>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</si>
  <si>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</si>
  <si>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</si>
  <si>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</si>
  <si>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</si>
  <si>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</si>
  <si>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</si>
  <si>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</si>
  <si>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</si>
  <si>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</si>
  <si>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</si>
  <si>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</si>
  <si>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</si>
  <si>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</si>
  <si>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</si>
  <si>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</si>
  <si>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</si>
  <si>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</si>
  <si>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</si>
  <si>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</si>
  <si>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</si>
  <si>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</si>
  <si>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</si>
  <si>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</si>
  <si>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</si>
  <si>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</si>
  <si>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</si>
  <si>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</si>
  <si>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</si>
  <si>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r>
      <t xml:space="preserve">作業内容</t>
    </r>
    <r>
      <rPr>
        <rFont val="ＭＳ Ｐゴシック"/>
        <b val="true"/>
        <i val="false"/>
        <strike val="false"/>
        <color rgb="FFFF0000"/>
        <sz val="11"/>
        <u val="none"/>
      </rPr>
      <t xml:space="preserve"> </t>
    </r>
    <r>
      <rPr>
        <rFont val="ＭＳ Ｐゴシック"/>
        <b val="true"/>
        <i val="false"/>
        <strike val="false"/>
        <color rgb="FFFF0000"/>
        <sz val="9"/>
        <u val="none"/>
      </rPr>
      <t xml:space="preserve">(必須)　　</t>
    </r>
    <r>
      <rPr>
        <rFont val="ＭＳ Ｐゴシック"/>
        <b val="true"/>
        <i val="false"/>
        <strike val="false"/>
        <color rgb="FF000000"/>
        <sz val="9"/>
        <u val="none"/>
      </rPr>
      <t xml:space="preserve">　　</t>
    </r>
  </si>
  <si>
    <r>
      <t xml:space="preserve">16S rRNA解析(細菌叢解析）　</t>
    </r>
    <r>
      <rPr>
        <rFont val="ＭＳ Ｐゴシック"/>
        <b val="false"/>
        <i val="false"/>
        <strike val="false"/>
        <color rgb="FFFF0000"/>
        <sz val="9"/>
        <u val="none"/>
      </rPr>
      <t xml:space="preserve">※別紙サンプル情報とグループ情報も記入の上、提出ください。</t>
    </r>
  </si>
  <si>
    <t>16S rRNA解析オプション</t>
  </si>
  <si>
    <t>菌叢統計比較解析</t>
  </si>
  <si>
    <r>
      <t xml:space="preserve">ショットガンメタゲノム解析 </t>
    </r>
    <r>
      <rPr>
        <rFont val="ＭＳ Ｐゴシック"/>
        <b val="false"/>
        <i val="false"/>
        <strike val="false"/>
        <color rgb="FFFF0000"/>
        <sz val="9"/>
        <u val="none"/>
      </rPr>
      <t xml:space="preserve">※別紙サンプル情報とグループ情報も記入の上、提出ください。</t>
    </r>
  </si>
  <si>
    <t>ショットガンメタゲノム解析　情報解析オプション</t>
  </si>
  <si>
    <t>ショットガンメタゲノム解析（系統分類まで）</t>
  </si>
  <si>
    <t>ショットガンメタゲノム解析（系統分類, 遺伝子機能解析）</t>
  </si>
  <si>
    <t>その他</t>
  </si>
  <si>
    <t>（</t>
  </si>
  <si>
    <t>）</t>
  </si>
  <si>
    <r>
      <t xml:space="preserve">送付検体数</t>
    </r>
    <r>
      <rPr>
        <rFont val="ＭＳ Ｐゴシック"/>
        <b val="true"/>
        <i val="false"/>
        <strike val="false"/>
        <color rgb="FFFF0000"/>
        <sz val="9"/>
        <u val="none"/>
      </rPr>
      <t xml:space="preserve">　(必須)</t>
    </r>
  </si>
  <si>
    <t>送付検体数（</t>
  </si>
  <si>
    <t>）検体</t>
  </si>
  <si>
    <t>※お客様より提供いただいたサンプル・情報および納品物の複製物は別途期限を定めている場合を除き、
業務終了後3ヶ月間保管の後、順次廃棄いたします。</t>
  </si>
  <si>
    <t>※ご不明な点は空欄のままで結構です。必要に応じて弊社担当者よりご確認のためご連絡させていただきます。</t>
  </si>
  <si>
    <t>･サンプル調製方法 （ご使用のキット、フェノール・クロロホルム抽出の有無など）</t>
  </si>
  <si>
    <t>･解析対象以外の核酸混入の可能性があればお知らせください。
　(Salmon sperm、ホスト由来ゲノムDNAなど)</t>
  </si>
  <si>
    <r>
      <t xml:space="preserve">サンプル種別　　　　　</t>
    </r>
    <r>
      <rPr>
        <rFont val="ＭＳ Ｐゴシック"/>
        <b val="true"/>
        <i val="false"/>
        <strike val="false"/>
        <color rgb="FFFF0000"/>
        <sz val="9"/>
        <u val="none"/>
      </rPr>
      <t xml:space="preserve">(必須)</t>
    </r>
  </si>
  <si>
    <t>ゲノムDNA</t>
  </si>
  <si>
    <t>糞便(採便キット採取)</t>
  </si>
  <si>
    <t>凍結糞便</t>
  </si>
  <si>
    <t>その他（</t>
  </si>
  <si>
    <r>
      <t xml:space="preserve">サンプル由来
生物種</t>
    </r>
    <r>
      <rPr>
        <rFont val="ＭＳ Ｐゴシック"/>
        <b val="true"/>
        <i val="false"/>
        <strike val="false"/>
        <color rgb="FFFF0000"/>
        <sz val="9"/>
        <u val="none"/>
      </rPr>
      <t xml:space="preserve">　(必須)</t>
    </r>
  </si>
  <si>
    <t>ヒト</t>
  </si>
  <si>
    <t>マウス</t>
  </si>
  <si>
    <t>)</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</si>
  <si>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</si>
  <si>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</si>
  <si>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9"/>
        <u val="none"/>
      </rPr>
      <t xml:space="preserve">　</t>
    </r>
    <r>
      <rPr>
        <rFont val="ＭＳ Ｐゴシック"/>
        <b val="false"/>
        <i val="false"/>
        <strike val="false"/>
        <color rgb="FF0000FF"/>
        <sz val="9"/>
        <u val="single"/>
      </rPr>
      <t xml:space="preserve">ヒト試料・情報の取り扱いについて　</t>
    </r>
  </si>
  <si>
    <t>ヒト試料・情報の提供にあたり、上記確認のうえ依頼します。
←該当する場合は、左の□にチェック（✓）をご記入ください。</t>
  </si>
  <si>
    <r>
      <t xml:space="preserve">溶解buffer </t>
    </r>
    <r>
      <rPr>
        <rFont val="ＭＳ Ｐゴシック"/>
        <b val="true"/>
        <i val="false"/>
        <strike val="false"/>
        <color rgb="FFFF0000"/>
        <sz val="9"/>
        <u val="none"/>
      </rPr>
      <t xml:space="preserve">(必須)</t>
    </r>
  </si>
  <si>
    <r>
      <t xml:space="preserve">dH</t>
    </r>
    <r>
      <rPr>
        <rFont val="ＭＳ Ｐゴシック"/>
        <b val="false"/>
        <i val="false"/>
        <vertAlign val="subscript"/>
        <strike val="false"/>
        <color rgb="FF000000"/>
        <sz val="11"/>
        <u val="none"/>
      </rPr>
      <t xml:space="preserve">2</t>
    </r>
    <r>
      <rPr>
        <rFont val="ＭＳ Ｐゴシック"/>
        <b val="false"/>
        <i val="false"/>
        <strike val="false"/>
        <color rgb="FF000000"/>
        <sz val="11"/>
        <u val="none"/>
      </rPr>
      <t xml:space="preserve">O</t>
    </r>
  </si>
  <si>
    <t>TE buffer</t>
  </si>
  <si>
    <t>その他ご要望事項</t>
  </si>
  <si>
    <t>検体発送（予定）日</t>
  </si>
  <si>
    <t>発送</t>
  </si>
  <si>
    <t>頃予定</t>
  </si>
  <si>
    <r>
      <rPr>
        <rFont val="ＭＳ Ｐゴシック"/>
        <b val="true"/>
        <i val="false"/>
        <strike val="false"/>
        <color rgb="FF000000"/>
        <sz val="8"/>
        <u val="none"/>
      </rPr>
      <t xml:space="preserve">タカラバイオ株式会社　宛</t>
    </r>
    <r>
      <rPr>
        <rFont val="Verdana"/>
        <b val="true"/>
        <i val="false"/>
        <strike val="false"/>
        <color rgb="FF000000"/>
        <sz val="8"/>
        <u val="none"/>
      </rPr>
      <t xml:space="preserve"> </t>
    </r>
  </si>
  <si>
    <t>16S rRNA解析（細菌叢解析） サンプル情報シート</t>
  </si>
  <si>
    <t>※弊社送付の採便キットを使用の場合は、サンプル情報_(採便キット用) サンプルシートに記載ください。</t>
  </si>
  <si>
    <t>送付サンプル</t>
  </si>
  <si>
    <t>チューブ</t>
  </si>
  <si>
    <t>プレート</t>
  </si>
  <si>
    <t>※DNAサンプル 24検体以上はプレート提供でお願いいたします。</t>
  </si>
  <si>
    <t>プレート名</t>
  </si>
  <si>
    <t>(</t>
  </si>
  <si>
    <t>)　複数プレートの場合はこのシートをコピーしてご使用ください。</t>
  </si>
  <si>
    <t>サンプル情報　</t>
  </si>
  <si>
    <r>
      <t xml:space="preserve">※抽出DNAをご提供の場合は全項目を記載ください。
　　抽出DNAの場合のサンプル量には、DNA抽出に供したサンプル量を記載ください。
※糞便、土壌、唾液をご提供の場合は</t>
    </r>
    <r>
      <rPr>
        <rFont val="ＭＳ Ｐゴシック"/>
        <b val="true"/>
        <i val="false"/>
        <strike val="false"/>
        <color rgb="FF000000"/>
        <sz val="9"/>
        <u val="none"/>
      </rPr>
      <t xml:space="preserve">太字項目</t>
    </r>
    <r>
      <rPr>
        <rFont val="ＭＳ Ｐゴシック"/>
        <b val="false"/>
        <i val="false"/>
        <strike val="false"/>
        <color rgb="FF000000"/>
        <sz val="9"/>
        <u val="none"/>
      </rPr>
      <t xml:space="preserve">（サンプル重量、単位）のみを記載ください。</t>
    </r>
  </si>
  <si>
    <t>No.</t>
  </si>
  <si>
    <t>well</t>
  </si>
  <si>
    <t>サンプル名称
(半角英数字および.(ﾄﾞｯﾄ)、_(ｱﾝﾀﾞｰﾊﾞｰ)のみご使用ください。
 数字のみ、-(ﾊｲﾌﾝ)は使用出来ません。)</t>
  </si>
  <si>
    <t>サンプル量</t>
  </si>
  <si>
    <t>サンプル単位
(mg, mLなど)</t>
  </si>
  <si>
    <t>DNA抽出時の
溶出液量
(µL)</t>
  </si>
  <si>
    <t>抽出DNA
濃度
(ng/µL)</t>
  </si>
  <si>
    <t>送付液量
(µL)</t>
  </si>
  <si>
    <t>例</t>
  </si>
  <si>
    <t>-</t>
  </si>
  <si>
    <t>Stool_DNA01</t>
  </si>
  <si>
    <t>mg</t>
  </si>
  <si>
    <t>Soil</t>
  </si>
  <si>
    <t>A01</t>
  </si>
  <si>
    <t>B01</t>
  </si>
  <si>
    <t>C01</t>
  </si>
  <si>
    <t>D01</t>
  </si>
  <si>
    <t>E01</t>
  </si>
  <si>
    <t>F01</t>
  </si>
  <si>
    <t>G01</t>
  </si>
  <si>
    <t>H01</t>
  </si>
  <si>
    <t>A02</t>
  </si>
  <si>
    <t>B02</t>
  </si>
  <si>
    <t>C02</t>
  </si>
  <si>
    <t>D02</t>
  </si>
  <si>
    <t>E02</t>
  </si>
  <si>
    <t>F02</t>
  </si>
  <si>
    <t>G02</t>
  </si>
  <si>
    <t>H02</t>
  </si>
  <si>
    <t>A03</t>
  </si>
  <si>
    <t>B03</t>
  </si>
  <si>
    <t>C03</t>
  </si>
  <si>
    <t>D03</t>
  </si>
  <si>
    <t>E03</t>
  </si>
  <si>
    <t>F03</t>
  </si>
  <si>
    <t>G03</t>
  </si>
  <si>
    <t>H03</t>
  </si>
  <si>
    <t>A04</t>
  </si>
  <si>
    <t>B04</t>
  </si>
  <si>
    <t>C04</t>
  </si>
  <si>
    <t>D04</t>
  </si>
  <si>
    <t>E04</t>
  </si>
  <si>
    <t>F04</t>
  </si>
  <si>
    <t>G04</t>
  </si>
  <si>
    <t>H04</t>
  </si>
  <si>
    <t>A05</t>
  </si>
  <si>
    <t>B05</t>
  </si>
  <si>
    <t>C05</t>
  </si>
  <si>
    <t>D05</t>
  </si>
  <si>
    <t>E05</t>
  </si>
  <si>
    <t>F05</t>
  </si>
  <si>
    <t>G05</t>
  </si>
  <si>
    <t>H05</t>
  </si>
  <si>
    <t>A06</t>
  </si>
  <si>
    <t>B06</t>
  </si>
  <si>
    <t>C06</t>
  </si>
  <si>
    <t>D06</t>
  </si>
  <si>
    <t>E06</t>
  </si>
  <si>
    <t>F06</t>
  </si>
  <si>
    <t>G06</t>
  </si>
  <si>
    <t>H06</t>
  </si>
  <si>
    <t>A07</t>
  </si>
  <si>
    <t>B07</t>
  </si>
  <si>
    <t>C07</t>
  </si>
  <si>
    <t>D07</t>
  </si>
  <si>
    <t>E07</t>
  </si>
  <si>
    <t>F07</t>
  </si>
  <si>
    <t>G07</t>
  </si>
  <si>
    <t>H07</t>
  </si>
  <si>
    <t>A08</t>
  </si>
  <si>
    <t>B08</t>
  </si>
  <si>
    <t>C08</t>
  </si>
  <si>
    <t>D08</t>
  </si>
  <si>
    <t>E08</t>
  </si>
  <si>
    <t>F08</t>
  </si>
  <si>
    <t>G08</t>
  </si>
  <si>
    <t>H08</t>
  </si>
  <si>
    <t>A09</t>
  </si>
  <si>
    <t>B09</t>
  </si>
  <si>
    <t>C09</t>
  </si>
  <si>
    <t>D09</t>
  </si>
  <si>
    <t>E09</t>
  </si>
  <si>
    <t>F09</t>
  </si>
  <si>
    <t>G09</t>
  </si>
  <si>
    <t>H09</t>
  </si>
  <si>
    <t>A10</t>
  </si>
  <si>
    <t>B10</t>
  </si>
  <si>
    <t>C10</t>
  </si>
  <si>
    <t>D10</t>
  </si>
  <si>
    <t>E10</t>
  </si>
  <si>
    <t>F10</t>
  </si>
  <si>
    <t>G10</t>
  </si>
  <si>
    <t>H10</t>
  </si>
  <si>
    <t>A11</t>
  </si>
  <si>
    <t>B11</t>
  </si>
  <si>
    <t>C11</t>
  </si>
  <si>
    <t>D11</t>
  </si>
  <si>
    <t>E11</t>
  </si>
  <si>
    <t>F11</t>
  </si>
  <si>
    <t>G11</t>
  </si>
  <si>
    <t>H11</t>
  </si>
  <si>
    <t>A12</t>
  </si>
  <si>
    <t>B12</t>
  </si>
  <si>
    <t>C12</t>
  </si>
  <si>
    <t>D12</t>
  </si>
  <si>
    <t>E12</t>
  </si>
  <si>
    <t>F12</t>
  </si>
  <si>
    <t>空ウェル</t>
  </si>
  <si>
    <t>G12</t>
  </si>
  <si>
    <t>H12</t>
  </si>
  <si>
    <t>16S rRNA解析 サンプル情報シート</t>
  </si>
  <si>
    <t>弊社ID</t>
  </si>
  <si>
    <t>※サンプル名称は「サンプル情報記載シート_16s定量」の情報が反映されます。
半角英数字および.(ﾄﾞｯﾄ)、_(ｱﾝﾀﾞｰﾊﾞｰ)のみご使用ください。数字のみ、-(ﾊｲﾌﾝ)は使用出来ません。</t>
  </si>
  <si>
    <t>※採便キットご利用の場合は、16s解析におけるサンプル中の16sコピー数の定量結果は算出されません。</t>
  </si>
  <si>
    <t>※ 112検体以上はページをコピーして追記してください。</t>
  </si>
  <si>
    <t>検体No.</t>
  </si>
  <si>
    <t>サンプル名称</t>
  </si>
  <si>
    <t>バーコードID</t>
  </si>
  <si>
    <t>バーコードシール
貼り付け</t>
  </si>
  <si>
    <t>16S rRNA解析（細菌叢解析） グループ情報</t>
  </si>
  <si>
    <t>グループ情報記載欄には、実験setごとにグループ情報を記載ください。</t>
  </si>
  <si>
    <t>※サンプル名称には半角英数字および.(ﾄﾞｯﾄ)、_(ｱﾝﾀﾞｰﾊﾞｰ)のみご使用ください。 半角数字のみ、-(ﾊｲﾌﾝ)は使用出来ません。</t>
  </si>
  <si>
    <t>※グループ情報、グループset名には半角英数字および _(ｱﾝﾀﾞｰﾊﾞｰ)、-(ﾊｲﾌﾝ)のみご使用ください。半角数字のみはご使用できません。</t>
  </si>
  <si>
    <t>※解析の比較グループSetは最大４Setまで指定いただけます。4Set以上をご希望の場合はご相談ください。</t>
  </si>
  <si>
    <t>※グループを指定しない場合は"-"のままとしてください。またグループset内で比較に使用しないサンプルについても"-"のままとしてください。</t>
  </si>
  <si>
    <t xml:space="preserve">  その場合"-"というグループ情報で解析されますので、ご了承ください。</t>
  </si>
  <si>
    <t>グループ情報記載例と使用例は下記webページをご参照ください。</t>
  </si>
  <si>
    <t>https://catalog.takara-bio.co.jp/product/basic_info.php?unitid=U100009401</t>
  </si>
  <si>
    <t>検体
No</t>
  </si>
  <si>
    <r>
      <t xml:space="preserve">サンプル名称
</t>
    </r>
    <r>
      <rPr>
        <rFont val="ＭＳ Ｐゴシック"/>
        <b val="false"/>
        <i val="false"/>
        <strike val="false"/>
        <color rgb="FFFF0000"/>
        <sz val="9"/>
        <u val="none"/>
      </rPr>
      <t xml:space="preserve">（検体No.とサンプル名称は「サンプル情報シート」の記載と必ず揃えてください。）</t>
    </r>
  </si>
  <si>
    <t>グループ情報 （セット名は必要に応じて変更可能です）</t>
  </si>
  <si>
    <t>SetA</t>
  </si>
  <si>
    <t>SetB</t>
  </si>
  <si>
    <t>SetC</t>
  </si>
  <si>
    <t>SetD</t>
  </si>
  <si>
    <t>サンプル重量</t>
  </si>
  <si>
    <t>サンプル単位
(mg, mm2など)</t>
  </si>
  <si>
    <t>ショットガンメタゲノム解析 サンプル情報シート</t>
  </si>
  <si>
    <t>複数プレートの場合はこのシートをコピーしてご使用ください。</t>
  </si>
  <si>
    <t>組織等の場合は、重量(mg)または液量(µL)を記載ください。</t>
  </si>
  <si>
    <t>抽出時の
溶出液量
(µL)</t>
  </si>
  <si>
    <t>送付量
(ng)</t>
  </si>
  <si>
    <t>OD260/280</t>
  </si>
  <si>
    <t>OD260/230</t>
  </si>
  <si>
    <t>Stool_01</t>
  </si>
  <si>
    <t>ショットガンメタゲノム解析 グループ情報</t>
  </si>
  <si>
    <t>濃度
(ng/µL)</t>
  </si>
</sst>
</file>

<file path=xl/styles.xml><?xml version="1.0" encoding="utf-8"?>
<styleSheet xmlns="http://schemas.openxmlformats.org/spreadsheetml/2006/main" xml:space="preserve">
  <numFmts count="0"/>
  <fonts count="23">
    <font>
      <b val="0"/>
      <i val="0"/>
      <strike val="0"/>
      <u val="none"/>
      <sz val="11"/>
      <color rgb="FF000000"/>
      <name val="ＭＳ Ｐゴシック"/>
    </font>
    <font>
      <b val="0"/>
      <i val="0"/>
      <strike val="0"/>
      <u val="none"/>
      <sz val="9"/>
      <color rgb="FF000000"/>
      <name val="ＭＳ Ｐゴシック"/>
    </font>
    <font>
      <b val="1"/>
      <i val="0"/>
      <strike val="0"/>
      <u val="none"/>
      <sz val="9"/>
      <color rgb="FF000000"/>
      <name val="ＭＳ Ｐゴシック"/>
    </font>
    <font>
      <b val="1"/>
      <i val="0"/>
      <strike val="0"/>
      <u val="none"/>
      <sz val="8"/>
      <color rgb="FF000000"/>
      <name val="ＭＳ Ｐゴシック"/>
    </font>
    <font>
      <b val="1"/>
      <i val="0"/>
      <strike val="0"/>
      <u val="none"/>
      <sz val="8"/>
      <color rgb="FFD8D8D8"/>
      <name val="ＭＳ Ｐゴシック"/>
    </font>
    <font>
      <b val="0"/>
      <i val="0"/>
      <strike val="0"/>
      <u val="none"/>
      <sz val="10"/>
      <color rgb="FF000000"/>
      <name val="ＭＳ Ｐゴシック"/>
    </font>
    <font>
      <b val="1"/>
      <i val="0"/>
      <strike val="0"/>
      <u val="none"/>
      <sz val="16"/>
      <color rgb="FF000000"/>
      <name val="Verdana"/>
    </font>
    <font>
      <b val="0"/>
      <i val="0"/>
      <strike val="0"/>
      <u val="none"/>
      <sz val="8"/>
      <color rgb="FF000000"/>
      <name val="ＭＳ Ｐゴシック"/>
    </font>
    <font>
      <b val="1"/>
      <i val="0"/>
      <strike val="0"/>
      <u val="none"/>
      <sz val="8"/>
      <color rgb="FF000000"/>
      <name val="Verdana"/>
    </font>
    <font>
      <b val="1"/>
      <i val="0"/>
      <strike val="0"/>
      <u val="none"/>
      <sz val="10"/>
      <color rgb="FF000000"/>
      <name val="ＭＳ Ｐゴシック"/>
    </font>
    <font>
      <b val="0"/>
      <i val="0"/>
      <strike val="0"/>
      <u val="single"/>
      <sz val="11"/>
      <color rgb="FF0000FF"/>
      <name val="ＭＳ Ｐゴシック"/>
    </font>
    <font>
      <b val="1"/>
      <i val="0"/>
      <strike val="0"/>
      <u val="none"/>
      <sz val="11"/>
      <color rgb="FF000000"/>
      <name val="ＭＳ Ｐゴシック"/>
    </font>
    <font>
      <b val="0"/>
      <i val="0"/>
      <strike val="0"/>
      <u val="none"/>
      <sz val="8"/>
      <color rgb="FF0070C0"/>
      <name val="ＭＳ Ｐゴシック"/>
    </font>
    <font>
      <b val="0"/>
      <i val="0"/>
      <strike val="0"/>
      <u val="none"/>
      <sz val="11"/>
      <color rgb="FFA5A5A5"/>
      <name val="ＭＳ Ｐゴシック"/>
    </font>
    <font>
      <b val="0"/>
      <i val="0"/>
      <strike val="0"/>
      <u val="none"/>
      <sz val="9"/>
      <color rgb="FFFF0000"/>
      <name val="ＭＳ Ｐゴシック"/>
    </font>
    <font>
      <b val="1"/>
      <i val="0"/>
      <strike val="0"/>
      <u val="none"/>
      <sz val="16"/>
      <color rgb="FF000000"/>
      <name val="ＭＳ Ｐゴシック"/>
    </font>
    <font>
      <b val="0"/>
      <i val="0"/>
      <strike val="0"/>
      <u val="none"/>
      <sz val="10"/>
      <color rgb="FFBFBFBF"/>
      <name val="ＭＳ Ｐゴシック"/>
    </font>
    <font>
      <b val="0"/>
      <i val="0"/>
      <strike val="0"/>
      <u val="none"/>
      <sz val="10"/>
      <color rgb="FFA5A5A5"/>
      <name val="ＭＳ Ｐゴシック"/>
    </font>
    <font>
      <b val="0"/>
      <i val="0"/>
      <strike val="0"/>
      <u val="none"/>
      <sz val="11"/>
      <color rgb="FFA5A5A5"/>
      <name val="Consolas, Monaco, Menlo, Courie"/>
    </font>
    <font>
      <b val="0"/>
      <i val="0"/>
      <strike val="0"/>
      <u val="none"/>
      <sz val="18"/>
      <color rgb="FF000000"/>
      <name val="ＭＳ Ｐゴシック"/>
    </font>
    <font>
      <b val="0"/>
      <i val="0"/>
      <strike val="0"/>
      <u val="single"/>
      <sz val="9"/>
      <color rgb="FF0000FF"/>
      <name val="ＭＳ Ｐゴシック"/>
    </font>
    <font>
      <b val="1"/>
      <i val="0"/>
      <strike val="0"/>
      <u val="none"/>
      <sz val="18"/>
      <color rgb="FF000000"/>
      <name val="ＭＳ Ｐゴシック"/>
    </font>
    <font>
      <b val="0"/>
      <i val="0"/>
      <strike val="0"/>
      <u val="none"/>
      <sz val="10"/>
      <color rgb="FFFF0000"/>
      <name val="ＭＳ Ｐゴシック"/>
    </font>
  </fonts>
  <fills count="5">
    <fill>
      <patternFill patternType="none"/>
    </fill>
    <fill>
      <patternFill patternType="gray125">
        <fgColor rgb="FFFFFFFF"/>
        <bgColor rgb="FF000000"/>
      </patternFill>
    </fill>
    <fill>
      <patternFill patternType="none"/>
    </fill>
    <fill>
      <patternFill patternType="solid">
        <fgColor rgb="FFBFBFBF"/>
        <bgColor rgb="FFFFFFFF"/>
      </patternFill>
    </fill>
    <fill>
      <patternFill patternType="solid">
        <fgColor rgb="FFD8D8D8"/>
        <bgColor rgb="FFFFFFFF"/>
      </patternFill>
    </fill>
  </fills>
  <borders count="89">
    <border/>
    <border>
      <left style="thin">
        <color rgb="FF000000"/>
      </left>
      <right style="thin">
        <color rgb="FF000000"/>
      </right>
      <top style="hair">
        <color rgb="FF000000"/>
      </top>
      <bottom style="hair">
        <color rgb="FF000000"/>
      </bottom>
    </border>
    <border>
      <left style="thin">
        <color rgb="FF000000"/>
      </left>
      <bottom style="hair">
        <color rgb="FF000000"/>
      </bottom>
    </border>
    <border>
      <left style="thin">
        <color rgb="FF000000"/>
      </left>
      <top style="hair">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right style="thin">
        <color rgb="FF000000"/>
      </right>
      <top style="hair">
        <color rgb="FF000000"/>
      </top>
    </border>
    <border>
      <left style="thin">
        <color rgb="FF000000"/>
      </left>
      <right style="thin">
        <color rgb="FF000000"/>
      </right>
      <top style="thin">
        <color rgb="FF000000"/>
      </top>
    </border>
    <border>
      <left style="thin">
        <color rgb="FF000000"/>
      </left>
      <right style="thin">
        <color rgb="FF000000"/>
      </right>
      <bottom style="thin">
        <color rgb="FF000000"/>
      </bottom>
    </border>
    <border>
      <top style="thin">
        <color rgb="FF000000"/>
      </top>
    </border>
    <border>
      <top style="hair">
        <color rgb="FF000000"/>
      </top>
    </border>
    <border>
      <bottom style="hair">
        <color rgb="FF000000"/>
      </bottom>
    </border>
    <border>
      <top style="hair">
        <color rgb="FF000000"/>
      </top>
      <bottom style="hair">
        <color rgb="FF000000"/>
      </bottom>
    </border>
    <border>
      <left style="hair">
        <color rgb="FF000000"/>
      </left>
      <top style="hair">
        <color rgb="FF000000"/>
      </top>
      <bottom style="hair">
        <color rgb="FF000000"/>
      </bottom>
    </border>
    <border>
      <top style="thin">
        <color rgb="FF000000"/>
      </top>
      <bottom style="thin">
        <color rgb="FF000000"/>
      </bottom>
    </border>
    <border>
      <left style="thin">
        <color rgb="FF000000"/>
      </left>
      <right style="thin">
        <color rgb="FF000000"/>
      </right>
      <bottom style="hair">
        <color rgb="FF000000"/>
      </bottom>
    </border>
    <border>
      <left style="thin">
        <color rgb="FF000000"/>
      </left>
      <right style="thin">
        <color rgb="FF000000"/>
      </right>
      <top style="thin">
        <color rgb="FF000000"/>
      </top>
      <bottom style="hair">
        <color rgb="FF000000"/>
      </bottom>
    </border>
    <border>
      <left style="thin">
        <color rgb="FF000000"/>
      </left>
      <right style="thin">
        <color rgb="FF000000"/>
      </right>
      <top style="hair">
        <color rgb="FF000000"/>
      </top>
      <bottom style="thin">
        <color rgb="FF000000"/>
      </bottom>
    </border>
    <border>
      <left style="thin">
        <color rgb="FF000000"/>
      </left>
      <bottom style="thin">
        <color rgb="FF000000"/>
      </bottom>
    </border>
    <border>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hair">
        <color rgb="FF000000"/>
      </right>
      <top style="thin">
        <color rgb="FF000000"/>
      </top>
      <bottom style="hair">
        <color rgb="FF000000"/>
      </bottom>
    </border>
    <border>
      <left style="thin">
        <color rgb="FF000000"/>
      </left>
      <right style="hair">
        <color rgb="FF000000"/>
      </right>
      <top style="hair">
        <color rgb="FF000000"/>
      </top>
    </border>
    <border>
      <left style="thin">
        <color rgb="FF000000"/>
      </left>
    </border>
    <border>
      <left style="thin">
        <color rgb="FF3F3F3F"/>
      </left>
      <bottom style="hair">
        <color rgb="FF000000"/>
      </bottom>
    </border>
    <border>
      <left style="thin">
        <color rgb="FF3F3F3F"/>
      </left>
      <top style="hair">
        <color rgb="FF000000"/>
      </top>
    </border>
    <border>
      <right style="thin">
        <color rgb="FF3F3F3F"/>
      </right>
      <top style="hair">
        <color rgb="FF000000"/>
      </top>
    </border>
    <border>
      <left style="thin">
        <color rgb="FF3F3F3F"/>
      </left>
    </border>
    <border>
      <right style="thin">
        <color rgb="FF3F3F3F"/>
      </right>
    </border>
    <border>
      <right style="thin">
        <color rgb="FF3F3F3F"/>
      </right>
      <bottom style="hair">
        <color rgb="FF000000"/>
      </bottom>
    </border>
    <border>
      <left style="thin">
        <color rgb="FF3F3F3F"/>
      </left>
      <top style="hair">
        <color rgb="FF000000"/>
      </top>
      <bottom style="thin">
        <color rgb="FF3F3F3F"/>
      </bottom>
    </border>
    <border>
      <top style="hair">
        <color rgb="FF000000"/>
      </top>
      <bottom style="thin">
        <color rgb="FF3F3F3F"/>
      </bottom>
    </border>
    <border>
      <right style="hair">
        <color rgb="FF000000"/>
      </right>
      <top style="hair">
        <color rgb="FF000000"/>
      </top>
      <bottom style="thin">
        <color rgb="FF3F3F3F"/>
      </bottom>
    </border>
    <border>
      <top style="dashed">
        <color rgb="FF3F3F3F"/>
      </top>
    </border>
    <border>
      <right style="thin">
        <color rgb="FF000000"/>
      </right>
    </border>
    <border>
      <top style="dashed">
        <color rgb="FF3F3F3F"/>
      </top>
      <bottom style="hair">
        <color rgb="FF000000"/>
      </bottom>
    </border>
    <border>
      <left style="thin">
        <color rgb="FF3F3F3F"/>
      </left>
      <top style="dashed">
        <color rgb="FF3F3F3F"/>
      </top>
    </border>
    <border>
      <top style="dashed">
        <color rgb="FF3F3F3F"/>
      </top>
      <bottom style="dashed">
        <color rgb="FF3F3F3F"/>
      </bottom>
    </border>
    <border>
      <right style="thin">
        <color rgb="FF000000"/>
      </right>
      <top style="hair">
        <color rgb="FF000000"/>
      </top>
      <bottom style="hair">
        <color rgb="FF000000"/>
      </bottom>
    </border>
    <border>
      <left style="thin">
        <color rgb="FF000000"/>
      </left>
      <right style="thin">
        <color rgb="FF000000"/>
      </right>
      <top style="thin">
        <color rgb="FF000000"/>
      </top>
      <bottom style="double">
        <color rgb="FF000000"/>
      </bottom>
    </border>
    <border>
      <left style="thin">
        <color rgb="FF000000"/>
      </left>
      <right style="thin">
        <color rgb="FF000000"/>
      </right>
      <bottom style="double">
        <color rgb="FF000000"/>
      </bottom>
    </border>
    <border>
      <left style="hair">
        <color rgb="FF000000"/>
      </left>
      <top style="hair">
        <color rgb="FF000000"/>
      </top>
      <bottom style="thin">
        <color rgb="FF000000"/>
      </bottom>
    </border>
    <border>
      <right style="thin">
        <color rgb="FF000000"/>
      </right>
      <bottom style="thin">
        <color rgb="FF000000"/>
      </bottom>
    </border>
    <border>
      <right style="thin">
        <color rgb="FF000000"/>
      </right>
      <top style="thin">
        <color rgb="FF000000"/>
      </top>
      <bottom style="double">
        <color rgb="FF000000"/>
      </bottom>
    </border>
    <border>
      <left style="thin">
        <color rgb="FF000000"/>
      </left>
      <right style="thin">
        <color rgb="FF000000"/>
      </right>
      <top style="double">
        <color rgb="FF000000"/>
      </top>
      <bottom style="thin">
        <color rgb="FF000000"/>
      </bottom>
    </border>
    <border>
      <left style="thin">
        <color rgb="FF000000"/>
      </left>
      <right style="thin">
        <color rgb="FF000000"/>
      </right>
      <top style="double">
        <color rgb="FF000000"/>
      </top>
    </border>
    <border>
      <right style="thin">
        <color rgb="FF000000"/>
      </right>
      <top style="double">
        <color rgb="FF000000"/>
      </top>
      <bottom style="thin">
        <color rgb="FF000000"/>
      </bottom>
    </border>
    <border>
      <left style="hair">
        <color rgb="FF000000"/>
      </left>
    </border>
    <border>
      <left style="hair">
        <color rgb="FF000000"/>
      </left>
      <top style="dashed">
        <color rgb="FF3F3F3F"/>
      </top>
    </border>
    <border>
      <right style="thin">
        <color rgb="FF3F3F3F"/>
      </right>
      <top style="dashed">
        <color rgb="FF3F3F3F"/>
      </top>
    </border>
    <border>
      <right style="hair">
        <color rgb="FF000000"/>
      </right>
      <top style="hair">
        <color rgb="FF000000"/>
      </top>
    </border>
    <border>
      <right style="hair">
        <color rgb="FF000000"/>
      </right>
    </border>
    <border>
      <right style="hair">
        <color rgb="FF000000"/>
      </right>
      <bottom style="hair">
        <color rgb="FF000000"/>
      </bottom>
    </border>
    <border>
      <left style="hair">
        <color rgb="FF000000"/>
      </left>
      <top style="hair">
        <color rgb="FF000000"/>
      </top>
      <bottom style="thin">
        <color rgb="FF3F3F3F"/>
      </bottom>
    </border>
    <border>
      <right style="thin">
        <color rgb="FF3F3F3F"/>
      </right>
      <top style="hair">
        <color rgb="FF000000"/>
      </top>
      <bottom style="thin">
        <color rgb="FF3F3F3F"/>
      </bottom>
    </border>
    <border>
      <right style="thin">
        <color rgb="FF3F3F3F"/>
      </right>
      <top style="hair">
        <color rgb="FF000000"/>
      </top>
      <bottom style="hair">
        <color rgb="FF000000"/>
      </bottom>
    </border>
    <border>
      <left style="hair">
        <color rgb="FF000000"/>
      </left>
      <top style="hair">
        <color rgb="FF000000"/>
      </top>
    </border>
    <border>
      <left style="hair">
        <color rgb="FF000000"/>
      </left>
      <bottom style="hair">
        <color rgb="FF000000"/>
      </bottom>
    </border>
    <border>
      <right style="hair">
        <color rgb="FF000000"/>
      </right>
      <top style="hair">
        <color rgb="FF000000"/>
      </top>
      <bottom style="hair">
        <color rgb="FF000000"/>
      </bottom>
    </border>
    <border>
      <left style="thin">
        <color rgb="FF3F3F3F"/>
      </left>
      <top style="thin">
        <color rgb="FF3F3F3F"/>
      </top>
      <bottom style="thin">
        <color rgb="FF000000"/>
      </bottom>
    </border>
    <border>
      <top style="thin">
        <color rgb="FF3F3F3F"/>
      </top>
      <bottom style="thin">
        <color rgb="FF000000"/>
      </bottom>
    </border>
    <border>
      <right style="thin">
        <color rgb="FF3F3F3F"/>
      </right>
      <top style="thin">
        <color rgb="FF3F3F3F"/>
      </top>
      <bottom style="thin">
        <color rgb="FF000000"/>
      </bottom>
    </border>
    <border>
      <left style="thin">
        <color rgb="FF3F3F3F"/>
      </left>
      <top style="thin">
        <color rgb="FF000000"/>
      </top>
    </border>
    <border>
      <right style="thin">
        <color rgb="FF3F3F3F"/>
      </right>
      <top style="thin">
        <color rgb="FF000000"/>
      </top>
    </border>
    <border>
      <left style="hair">
        <color rgb="FF000000"/>
      </left>
      <bottom style="dashed">
        <color rgb="FF3F3F3F"/>
      </bottom>
    </border>
    <border>
      <bottom style="dashed">
        <color rgb="FF3F3F3F"/>
      </bottom>
    </border>
    <border>
      <left style="thin">
        <color rgb="FF3F3F3F"/>
      </left>
      <bottom style="thin">
        <color rgb="FF000000"/>
      </bottom>
    </border>
    <border>
      <right style="thin">
        <color rgb="FF3F3F3F"/>
      </right>
      <bottom style="thin">
        <color rgb="FF000000"/>
      </bottom>
    </border>
    <border>
      <left style="thin">
        <color rgb="FF000000"/>
      </left>
      <top style="thin">
        <color rgb="FF000000"/>
      </top>
      <bottom style="thin">
        <color rgb="FF000000"/>
      </bottom>
    </border>
    <border>
      <left style="thin">
        <color rgb="FF000000"/>
      </left>
      <top style="thin">
        <color rgb="FF000000"/>
      </top>
      <bottom style="hair">
        <color rgb="FF000000"/>
      </bottom>
    </border>
    <border>
      <right style="hair">
        <color rgb="FF000000"/>
      </right>
      <top style="thin">
        <color rgb="FF000000"/>
      </top>
      <bottom style="hair">
        <color rgb="FF000000"/>
      </bottom>
    </border>
    <border>
      <left style="hair">
        <color rgb="FF000000"/>
      </left>
      <right style="hair">
        <color rgb="FF000000"/>
      </right>
      <top style="hair">
        <color rgb="FF000000"/>
      </top>
    </border>
    <border>
      <left style="thin">
        <color rgb="FF000000"/>
      </left>
      <top style="hair">
        <color rgb="FF000000"/>
      </top>
    </border>
    <border>
      <left style="thin">
        <color rgb="FF000000"/>
      </left>
      <top style="thin">
        <color rgb="FF000000"/>
      </top>
      <bottom style="double">
        <color rgb="FF000000"/>
      </bottom>
    </border>
    <border>
      <top style="thin">
        <color rgb="FF000000"/>
      </top>
      <bottom style="double">
        <color rgb="FF000000"/>
      </bottom>
    </border>
    <border>
      <top style="hair">
        <color rgb="FF000000"/>
      </top>
      <bottom style="thin">
        <color rgb="FF000000"/>
      </bottom>
    </border>
    <border>
      <left style="thin">
        <color rgb="FF000000"/>
      </left>
      <top style="hair">
        <color rgb="FF000000"/>
      </top>
      <bottom style="hair">
        <color rgb="FF000000"/>
      </bottom>
    </border>
    <border>
      <right style="hair">
        <color rgb="FF000000"/>
      </right>
      <top style="hair">
        <color rgb="FF000000"/>
      </top>
      <bottom style="thin">
        <color rgb="FF000000"/>
      </bottom>
    </border>
    <border>
      <right style="hair">
        <color rgb="FF000000"/>
      </right>
      <top style="thin">
        <color rgb="FF000000"/>
      </top>
      <bottom style="thin">
        <color rgb="FF000000"/>
      </bottom>
    </border>
    <border>
      <left style="thin">
        <color rgb="FF000000"/>
      </left>
      <top style="double">
        <color rgb="FF000000"/>
      </top>
      <bottom style="thin">
        <color rgb="FF000000"/>
      </bottom>
    </border>
    <border>
      <top style="double">
        <color rgb="FF000000"/>
      </top>
      <bottom style="thin">
        <color rgb="FF000000"/>
      </bottom>
    </border>
    <border>
      <top style="thin">
        <color rgb="FF000000"/>
      </top>
      <bottom style="hair">
        <color rgb="FF000000"/>
      </bottom>
    </border>
    <border>
      <right style="thin">
        <color rgb="FF000000"/>
      </right>
      <top style="thin">
        <color rgb="FF000000"/>
      </top>
      <bottom style="hair">
        <color rgb="FF000000"/>
      </bottom>
    </border>
    <border>
      <right style="thin">
        <color rgb="FF000000"/>
      </right>
      <top style="hair">
        <color rgb="FF000000"/>
      </top>
      <bottom style="thin">
        <color rgb="FF000000"/>
      </bottom>
    </border>
    <border>
      <right style="thin">
        <color rgb="FF000000"/>
      </right>
      <top style="thin">
        <color rgb="FF000000"/>
      </top>
      <bottom style="thin">
        <color rgb="FF000000"/>
      </bottom>
    </border>
    <border>
      <right style="thin">
        <color rgb="FF000000"/>
      </right>
      <bottom style="hair">
        <color rgb="FF000000"/>
      </bottom>
    </border>
    <border>
      <left style="hair">
        <color rgb="FF000000"/>
      </left>
      <top style="thin">
        <color rgb="FF000000"/>
      </top>
      <bottom style="hair">
        <color rgb="FF000000"/>
      </bottom>
    </border>
    <border>
      <left style="hair">
        <color rgb="FF000000"/>
      </left>
      <right style="thin">
        <color rgb="FF000000"/>
      </right>
      <top style="hair">
        <color rgb="FF000000"/>
      </top>
    </border>
  </borders>
  <cellStyleXfs count="1">
    <xf numFmtId="0" fontId="0" fillId="0" borderId="0"/>
  </cellStyleXfs>
  <cellXfs count="440">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1" numFmtId="0" fillId="2" borderId="2" applyFont="1" applyNumberFormat="0" applyFill="0" applyBorder="1" applyAlignment="1">
      <alignment horizontal="center" vertical="center" textRotation="0" wrapText="false" shrinkToFit="false"/>
    </xf>
    <xf xfId="0" fontId="1" numFmtId="0" fillId="2" borderId="3" applyFont="1" applyNumberFormat="0" applyFill="0" applyBorder="1" applyAlignment="1">
      <alignment horizontal="center" vertical="center" textRotation="0" wrapText="false" shrinkToFit="false"/>
    </xf>
    <xf xfId="0" fontId="2" numFmtId="0" fillId="2" borderId="4" applyFont="1"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center"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0" numFmtId="0" fillId="2" borderId="6" applyFont="0" applyNumberFormat="0" applyFill="0" applyBorder="1" applyAlignment="1">
      <alignment horizontal="center" vertical="center" textRotation="0" wrapText="false" shrinkToFit="false"/>
    </xf>
    <xf xfId="0" fontId="4" numFmtId="0" fillId="2" borderId="7" applyFont="1" applyNumberFormat="0" applyFill="0" applyBorder="1" applyAlignment="1">
      <alignment horizontal="center" vertical="center" textRotation="0" wrapText="true" shrinkToFit="false"/>
    </xf>
    <xf xfId="0" fontId="4" numFmtId="0" fillId="2" borderId="6" applyFont="1" applyNumberFormat="0" applyFill="0" applyBorder="1" applyAlignment="1">
      <alignment horizontal="center" vertical="center" textRotation="0" wrapText="true" shrinkToFit="false"/>
    </xf>
    <xf xfId="0" fontId="4" numFmtId="0" fillId="2" borderId="1" applyFont="1" applyNumberFormat="0" applyFill="0" applyBorder="1" applyAlignment="1">
      <alignment horizontal="center" vertical="center" textRotation="0" wrapText="true" shrinkToFit="false"/>
    </xf>
    <xf xfId="0" fontId="4" numFmtId="0" fillId="2" borderId="5" applyFont="1" applyNumberFormat="0" applyFill="0" applyBorder="1" applyAlignment="1">
      <alignment horizontal="center" vertical="center" textRotation="0" wrapText="true" shrinkToFit="false"/>
    </xf>
    <xf xfId="0" fontId="1" numFmtId="0" fillId="2" borderId="0" applyFont="1" applyNumberFormat="0" applyFill="0" applyBorder="0" applyAlignment="1">
      <alignment horizontal="center" vertical="center" textRotation="0" wrapText="true" shrinkToFit="true"/>
    </xf>
    <xf xfId="0" fontId="1" numFmtId="0" fillId="2" borderId="1" applyFont="1" applyNumberFormat="0" applyFill="0" applyBorder="1" applyAlignment="1">
      <alignment horizontal="center" vertical="center" textRotation="0" wrapText="false" shrinkToFit="false"/>
    </xf>
    <xf xfId="0" fontId="1" numFmtId="0" fillId="2" borderId="8" applyFont="1" applyNumberFormat="0" applyFill="0" applyBorder="1" applyAlignment="0">
      <alignment horizontal="general" vertical="center" textRotation="0" wrapText="false" shrinkToFit="false"/>
    </xf>
    <xf xfId="0" fontId="1" numFmtId="0" fillId="2" borderId="0" applyFont="1" applyNumberFormat="0" applyFill="0" applyBorder="0" applyAlignment="1">
      <alignment horizontal="left" vertical="center" textRotation="0" wrapText="false" shrinkToFit="false"/>
    </xf>
    <xf xfId="0" fontId="1" numFmtId="0" fillId="2" borderId="7" applyFont="1" applyNumberFormat="0" applyFill="0" applyBorder="1" applyAlignment="1">
      <alignment horizontal="center" vertical="center" textRotation="0" wrapText="false" shrinkToFit="false"/>
    </xf>
    <xf xfId="0" fontId="1" numFmtId="0" fillId="2" borderId="8" applyFont="1" applyNumberFormat="0" applyFill="0" applyBorder="1" applyAlignment="1">
      <alignment horizontal="center"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0" numFmtId="0" fillId="2" borderId="10" applyFont="0" applyNumberFormat="0" applyFill="0"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1" numFmtId="0" fillId="2" borderId="11" applyFont="1" applyNumberFormat="0" applyFill="0" applyBorder="1" applyAlignment="0">
      <alignment horizontal="general" vertical="center" textRotation="0" wrapText="false" shrinkToFit="false"/>
    </xf>
    <xf xfId="0" fontId="1" numFmtId="0" fillId="2" borderId="4" applyFont="1" applyNumberFormat="0" applyFill="0" applyBorder="1" applyAlignment="1">
      <alignment horizontal="center" vertical="center" textRotation="0" wrapText="true" shrinkToFit="true"/>
    </xf>
    <xf xfId="0" fontId="6" numFmtId="0" fillId="2" borderId="0" applyFont="1" applyNumberFormat="0" applyFill="0" applyBorder="0" applyAlignment="0">
      <alignment horizontal="general" vertical="center" textRotation="0" wrapText="false" shrinkToFit="false"/>
    </xf>
    <xf xfId="0" fontId="5" numFmtId="0" fillId="2" borderId="8" applyFont="1" applyNumberFormat="0" applyFill="0" applyBorder="1" applyAlignment="1">
      <alignment horizontal="center" vertical="center" textRotation="0" wrapText="true" shrinkToFit="false"/>
    </xf>
    <xf xfId="0" fontId="5" numFmtId="0" fillId="2" borderId="4" applyFont="1" applyNumberFormat="0" applyFill="0" applyBorder="1" applyAlignment="1">
      <alignment horizontal="center" vertical="center" textRotation="0" wrapText="true" shrinkToFit="false"/>
    </xf>
    <xf xfId="0" fontId="5" numFmtId="0" fillId="3" borderId="4" applyFont="1" applyNumberFormat="0" applyFill="1" applyBorder="1" applyAlignment="1">
      <alignment horizontal="center" vertical="center" textRotation="0" wrapText="true" shrinkToFit="false"/>
    </xf>
    <xf xfId="0" fontId="5" numFmtId="0" fillId="2" borderId="11" applyFont="1" applyNumberFormat="0" applyFill="0" applyBorder="1" applyAlignment="0">
      <alignment horizontal="general" vertical="center" textRotation="0" wrapText="false" shrinkToFit="false"/>
    </xf>
    <xf xfId="0" fontId="5" numFmtId="0" fillId="2" borderId="12" applyFont="1" applyNumberFormat="0" applyFill="0" applyBorder="1" applyAlignment="0">
      <alignment horizontal="general" vertical="center" textRotation="0" wrapText="false" shrinkToFit="false"/>
    </xf>
    <xf xfId="0" fontId="5" numFmtId="0" fillId="2" borderId="13" applyFont="1" applyNumberFormat="0" applyFill="0" applyBorder="1" applyAlignment="1">
      <alignment horizontal="center" vertical="center" textRotation="0" wrapText="false" shrinkToFit="false"/>
    </xf>
    <xf xfId="0" fontId="5" numFmtId="0" fillId="2" borderId="12" applyFont="1" applyNumberFormat="0" applyFill="0" applyBorder="1" applyAlignment="1">
      <alignment horizontal="center" vertical="center" textRotation="0" wrapText="false" shrinkToFit="false"/>
    </xf>
    <xf xfId="0" fontId="5" numFmtId="0" fillId="2" borderId="14" applyFont="1" applyNumberFormat="0" applyFill="0" applyBorder="1" applyAlignment="0">
      <alignment horizontal="general" vertical="center" textRotation="0" wrapText="false" shrinkToFit="false"/>
    </xf>
    <xf xfId="0" fontId="1" numFmtId="0" fillId="2" borderId="7" applyFont="1" applyNumberFormat="0" applyFill="0" applyBorder="1"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2" borderId="6" applyFont="1" applyNumberFormat="0" applyFill="0" applyBorder="1" applyAlignment="0">
      <alignment horizontal="general" vertical="center" textRotation="0" wrapText="false" shrinkToFit="false"/>
    </xf>
    <xf xfId="0" fontId="1" numFmtId="0" fillId="2" borderId="15" applyFont="1" applyNumberFormat="0" applyFill="0" applyBorder="1" applyAlignment="0">
      <alignment horizontal="general" vertical="center" textRotation="0" wrapText="false" shrinkToFit="false"/>
    </xf>
    <xf xfId="0" fontId="1" numFmtId="0" fillId="2" borderId="16" applyFont="1" applyNumberFormat="0" applyFill="0" applyBorder="1" applyAlignment="0">
      <alignment horizontal="general" vertical="center" textRotation="0" wrapText="false" shrinkToFit="false"/>
    </xf>
    <xf xfId="0" fontId="0" numFmtId="0" fillId="2" borderId="16" applyFont="0" applyNumberFormat="0" applyFill="0" applyBorder="1" applyAlignment="1">
      <alignment horizontal="center" vertical="center" textRotation="0" wrapText="false" shrinkToFit="false"/>
    </xf>
    <xf xfId="0" fontId="1" numFmtId="0" fillId="2" borderId="17" applyFont="1" applyNumberFormat="0" applyFill="0" applyBorder="1" applyAlignment="0">
      <alignment horizontal="general" vertical="center" textRotation="0" wrapText="false" shrinkToFit="false"/>
    </xf>
    <xf xfId="0" fontId="7" numFmtId="0" fillId="2" borderId="0" applyFont="1" applyNumberFormat="0" applyFill="0" applyBorder="0" applyAlignment="1">
      <alignment horizontal="general" vertical="top" textRotation="0" wrapText="true" shrinkToFit="true"/>
    </xf>
    <xf xfId="0" fontId="1" numFmtId="0" fillId="2" borderId="0" applyFont="1" applyNumberFormat="0" applyFill="0" applyBorder="0" applyAlignment="1">
      <alignment horizontal="left" vertical="center" textRotation="0" wrapText="false" shrinkToFit="true"/>
    </xf>
    <xf xfId="0" fontId="7" numFmtId="0" fillId="2" borderId="0" applyFont="1" applyNumberFormat="0" applyFill="0" applyBorder="0" applyAlignment="1">
      <alignment horizontal="general" vertical="top" textRotation="0" wrapText="true" shrinkToFit="false"/>
    </xf>
    <xf xfId="0" fontId="1" numFmtId="0" fillId="2" borderId="18" applyFont="1" applyNumberFormat="0" applyFill="0" applyBorder="1" applyAlignment="1">
      <alignment horizontal="center" vertical="center" textRotation="0" wrapText="false" shrinkToFit="false"/>
    </xf>
    <xf xfId="0" fontId="1" numFmtId="0" fillId="2" borderId="19" applyFont="1" applyNumberFormat="0" applyFill="0" applyBorder="1" applyAlignment="1">
      <alignment horizontal="center" vertical="center" textRotation="0" wrapText="false" shrinkToFit="false"/>
    </xf>
    <xf xfId="0" fontId="1" numFmtId="0" fillId="2" borderId="19" applyFont="1" applyNumberFormat="0" applyFill="0" applyBorder="1" applyAlignment="0">
      <alignment horizontal="general" vertical="center" textRotation="0" wrapText="false" shrinkToFit="false"/>
    </xf>
    <xf xfId="0" fontId="6" numFmtId="0" fillId="2" borderId="20" applyFont="1" applyNumberFormat="0" applyFill="0" applyBorder="1" applyAlignment="0">
      <alignment horizontal="general" vertical="center" textRotation="0" wrapText="false" shrinkToFit="false"/>
    </xf>
    <xf xfId="0" fontId="6" numFmtId="0" fillId="2" borderId="9" applyFont="1" applyNumberFormat="0" applyFill="0" applyBorder="1" applyAlignment="0">
      <alignment horizontal="general" vertical="center" textRotation="0" wrapText="false" shrinkToFit="false"/>
    </xf>
    <xf xfId="0" fontId="8" numFmtId="0" fillId="2" borderId="21" applyFont="1" applyNumberFormat="0" applyFill="0" applyBorder="1" applyAlignment="1">
      <alignment horizontal="right" vertical="center" textRotation="0" wrapText="false" shrinkToFit="false"/>
    </xf>
    <xf xfId="0" fontId="5" numFmtId="0" fillId="2" borderId="5" applyFont="1" applyNumberFormat="0" applyFill="0" applyBorder="1" applyAlignment="1">
      <alignment horizontal="center" vertical="center" textRotation="0" wrapText="true" shrinkToFit="false"/>
    </xf>
    <xf xfId="0" fontId="0" numFmtId="0" fillId="2" borderId="17" applyFont="0" applyNumberFormat="0" applyFill="0" applyBorder="1" applyAlignment="1">
      <alignment horizontal="center" vertical="center" textRotation="0" wrapText="false" shrinkToFit="false"/>
    </xf>
    <xf xfId="0" fontId="4" numFmtId="0" fillId="2" borderId="17" applyFont="1" applyNumberFormat="0" applyFill="0" applyBorder="1" applyAlignment="1">
      <alignment horizontal="center" vertical="center" textRotation="0" wrapText="true" shrinkToFit="false"/>
    </xf>
    <xf xfId="0" fontId="0" numFmtId="0" fillId="2" borderId="19" applyFont="0" applyNumberFormat="0" applyFill="0" applyBorder="1" applyAlignment="0">
      <alignment horizontal="general" vertical="center" textRotation="0" wrapText="false" shrinkToFit="false"/>
    </xf>
    <xf xfId="0" fontId="1" numFmtId="0" fillId="2" borderId="22" applyFont="1" applyNumberFormat="0" applyFill="0" applyBorder="1" applyAlignment="1">
      <alignment horizontal="center" vertical="center" textRotation="0" wrapText="false" shrinkToFit="false"/>
    </xf>
    <xf xfId="0" fontId="1" numFmtId="0" fillId="2" borderId="23" applyFont="1" applyNumberFormat="0" applyFill="0" applyBorder="1" applyAlignment="1">
      <alignment horizontal="center" vertical="center" textRotation="0" wrapText="false" shrinkToFit="false"/>
    </xf>
    <xf xfId="0" fontId="9" numFmtId="0" fillId="2" borderId="24" applyFont="1" applyNumberFormat="0" applyFill="0" applyBorder="1" applyAlignment="1">
      <alignment horizontal="center" vertical="center" textRotation="0" wrapText="false" shrinkToFit="false"/>
    </xf>
    <xf xfId="0" fontId="9" numFmtId="0" fillId="2" borderId="0" applyFont="1" applyNumberFormat="0" applyFill="0" applyBorder="0" applyAlignment="1">
      <alignment horizontal="center" vertical="center" textRotation="0" wrapText="false" shrinkToFit="false"/>
    </xf>
    <xf xfId="0" fontId="2" numFmtId="0" fillId="2" borderId="24" applyFont="1" applyNumberFormat="0" applyFill="0" applyBorder="1" applyAlignment="1">
      <alignment horizontal="left" vertical="center" textRotation="0" wrapText="false" shrinkToFit="false"/>
    </xf>
    <xf xfId="0" fontId="10" numFmtId="0" fillId="2" borderId="24" applyFont="1" applyNumberFormat="0" applyFill="0" applyBorder="1" applyAlignment="1">
      <alignment horizontal="left" vertical="center" textRotation="0" wrapText="false" shrinkToFit="false"/>
    </xf>
    <xf xfId="0" fontId="1" numFmtId="0" fillId="2" borderId="24" applyFont="1" applyNumberFormat="0" applyFill="0" applyBorder="1" applyAlignment="1">
      <alignment horizontal="center" vertical="center" textRotation="0" wrapText="true" shrinkToFit="true"/>
    </xf>
    <xf xfId="0" fontId="1" numFmtId="0" fillId="2" borderId="24" applyFont="1" applyNumberFormat="0" applyFill="0" applyBorder="1" applyAlignment="0">
      <alignment horizontal="general" vertical="center" textRotation="0" wrapText="false" shrinkToFit="false"/>
    </xf>
    <xf xfId="0" fontId="1" numFmtId="0" fillId="2" borderId="18" applyFont="1" applyNumberFormat="0" applyFill="0" applyBorder="1" applyAlignment="0">
      <alignment horizontal="general" vertical="center" textRotation="0" wrapText="false" shrinkToFit="false"/>
    </xf>
    <xf xfId="0" fontId="1" numFmtId="0" fillId="2" borderId="17" applyFont="1" applyNumberFormat="0" applyFill="0" applyBorder="1" applyAlignment="1">
      <alignment horizontal="center" vertical="center" textRotation="0" wrapText="false" shrinkToFit="false"/>
    </xf>
    <xf xfId="0" fontId="1" numFmtId="0" fillId="2" borderId="20" applyFont="1" applyNumberFormat="0" applyFill="0" applyBorder="1" applyAlignment="0">
      <alignment horizontal="general" vertical="center" textRotation="0" wrapText="false" shrinkToFit="false"/>
    </xf>
    <xf xfId="0" fontId="5" numFmtId="0" fillId="2" borderId="11" applyFont="1" applyNumberFormat="0" applyFill="0" applyBorder="1" applyAlignment="1">
      <alignment horizontal="center"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0" numFmtId="0" fillId="2" borderId="13" applyFont="0" applyNumberFormat="0" applyFill="0" applyBorder="1" applyAlignment="1">
      <alignment horizontal="center"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1" numFmtId="0" fillId="2" borderId="11" applyFont="1" applyNumberFormat="0" applyFill="0" applyBorder="1" applyAlignment="1">
      <alignment horizontal="left" vertical="center" textRotation="0" wrapText="false" shrinkToFit="false"/>
    </xf>
    <xf xfId="0" fontId="0" numFmtId="0" fillId="2" borderId="10" applyFont="0" applyNumberFormat="0" applyFill="0" applyBorder="1" applyAlignment="1">
      <alignment horizontal="center" vertical="center" textRotation="0" wrapText="false" shrinkToFit="false"/>
    </xf>
    <xf xfId="0" fontId="5" numFmtId="0" fillId="2" borderId="0" applyFont="1" applyNumberFormat="0" applyFill="0" applyBorder="0" applyAlignment="1">
      <alignment horizontal="center" vertical="center" textRotation="0" wrapText="false" shrinkToFit="false"/>
    </xf>
    <xf xfId="0" fontId="11" numFmtId="0" fillId="2" borderId="25" applyFont="1" applyNumberFormat="0" applyFill="0" applyBorder="1" applyAlignment="0">
      <alignment horizontal="general" vertical="center" textRotation="0" wrapText="false" shrinkToFit="false"/>
    </xf>
    <xf xfId="0" fontId="0" numFmtId="0" fillId="2" borderId="26" applyFont="0" applyNumberFormat="0" applyFill="0" applyBorder="1" applyAlignment="0">
      <alignment horizontal="general" vertical="center" textRotation="0" wrapText="false" shrinkToFit="false"/>
    </xf>
    <xf xfId="0" fontId="0" numFmtId="0" fillId="2" borderId="27" applyFont="0" applyNumberFormat="0" applyFill="0" applyBorder="1" applyAlignment="0">
      <alignment horizontal="general" vertical="center" textRotation="0" wrapText="false" shrinkToFit="false"/>
    </xf>
    <xf xfId="0" fontId="0" numFmtId="0" fillId="2" borderId="28" applyFont="0" applyNumberFormat="0" applyFill="0" applyBorder="1" applyAlignment="0">
      <alignment horizontal="general" vertical="center" textRotation="0" wrapText="false" shrinkToFit="false"/>
    </xf>
    <xf xfId="0" fontId="0" numFmtId="0" fillId="2" borderId="29" applyFont="0" applyNumberFormat="0" applyFill="0" applyBorder="1" applyAlignment="0">
      <alignment horizontal="general" vertical="center" textRotation="0" wrapText="false" shrinkToFit="false"/>
    </xf>
    <xf xfId="0" fontId="0" numFmtId="0" fillId="2" borderId="25" applyFont="0" applyNumberFormat="0" applyFill="0" applyBorder="1" applyAlignment="0">
      <alignment horizontal="general" vertical="center" textRotation="0" wrapText="false" shrinkToFit="false"/>
    </xf>
    <xf xfId="0" fontId="0" numFmtId="0" fillId="2" borderId="30" applyFont="0" applyNumberFormat="0" applyFill="0" applyBorder="1" applyAlignment="0">
      <alignment horizontal="general" vertical="center" textRotation="0" wrapText="false" shrinkToFit="false"/>
    </xf>
    <xf xfId="0" fontId="11" numFmtId="0" fillId="2" borderId="28" applyFont="1" applyNumberFormat="0" applyFill="0" applyBorder="1" applyAlignment="0">
      <alignment horizontal="general" vertical="center" textRotation="0" wrapText="false" shrinkToFit="false"/>
    </xf>
    <xf xfId="0" fontId="11" numFmtId="0" fillId="2" borderId="26" applyFont="1" applyNumberFormat="0" applyFill="0" applyBorder="1" applyAlignment="1">
      <alignment horizontal="right" vertical="center" textRotation="0" wrapText="false" shrinkToFit="false"/>
    </xf>
    <xf xfId="0" fontId="1" numFmtId="0" fillId="2" borderId="29" applyFont="1" applyNumberFormat="0" applyFill="0" applyBorder="1" applyAlignment="1">
      <alignment horizontal="left" vertical="center" textRotation="0" wrapText="false" shrinkToFit="false"/>
    </xf>
    <xf xfId="0" fontId="1" numFmtId="0" fillId="2" borderId="29" applyFont="1" applyNumberFormat="0" applyFill="0" applyBorder="1" applyAlignment="0">
      <alignment horizontal="general" vertical="center" textRotation="0" wrapText="false" shrinkToFit="false"/>
    </xf>
    <xf xfId="0" fontId="1" numFmtId="0" fillId="2" borderId="30" applyFont="1" applyNumberFormat="0" applyFill="0" applyBorder="1" applyAlignment="0">
      <alignment horizontal="general" vertical="center" textRotation="0" wrapText="false" shrinkToFit="false"/>
    </xf>
    <xf xfId="0" fontId="0" numFmtId="0" fillId="2" borderId="30" applyFont="0" applyNumberFormat="0" applyFill="0" applyBorder="1" applyAlignment="1">
      <alignment horizontal="left" vertical="center" textRotation="0" wrapText="false" shrinkToFit="false"/>
    </xf>
    <xf xfId="0" fontId="1" numFmtId="0" fillId="2" borderId="29" applyFont="1" applyNumberFormat="0" applyFill="0" applyBorder="1" applyAlignment="1">
      <alignment horizontal="general" vertical="center" textRotation="0" wrapText="true" shrinkToFit="false"/>
    </xf>
    <xf xfId="0" fontId="1" numFmtId="0" fillId="2" borderId="28" applyFont="1" applyNumberFormat="0" applyFill="0" applyBorder="1" applyAlignment="1">
      <alignment horizontal="general" vertical="center" textRotation="0" wrapText="true" shrinkToFit="false"/>
    </xf>
    <xf xfId="0" fontId="11" numFmtId="0" fillId="2" borderId="31" applyFont="1" applyNumberFormat="0" applyFill="0" applyBorder="1" applyAlignment="1">
      <alignment horizontal="right" vertical="center" textRotation="0" wrapText="false" shrinkToFit="false"/>
    </xf>
    <xf xfId="0" fontId="0" numFmtId="0" fillId="2" borderId="32" applyFont="0" applyNumberFormat="0" applyFill="0" applyBorder="1" applyAlignment="1">
      <alignment horizontal="left" vertical="center" textRotation="0" wrapText="false" shrinkToFit="false"/>
    </xf>
    <xf xfId="0" fontId="0" numFmtId="0" fillId="2" borderId="32" applyFont="0" applyNumberFormat="0" applyFill="0" applyBorder="1" applyAlignment="0">
      <alignment horizontal="general" vertical="center" textRotation="0" wrapText="false" shrinkToFit="false"/>
    </xf>
    <xf xfId="0" fontId="0" numFmtId="0" fillId="2" borderId="33" applyFont="0" applyNumberFormat="0" applyFill="0" applyBorder="1" applyAlignment="0">
      <alignment horizontal="general"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0" numFmtId="0" fillId="2" borderId="34" applyFont="0" applyNumberFormat="0" applyFill="0" applyBorder="1" applyAlignment="0">
      <alignment horizontal="general" vertical="center" textRotation="0" wrapText="false" shrinkToFit="false"/>
    </xf>
    <xf xfId="0" fontId="7" numFmtId="0" fillId="2" borderId="0" applyFont="1" applyNumberFormat="0" applyFill="0" applyBorder="0" applyAlignment="0">
      <alignment horizontal="general" vertical="center" textRotation="0" wrapText="false" shrinkToFit="false"/>
    </xf>
    <xf xfId="0" fontId="7" numFmtId="0" fillId="2" borderId="35" applyFont="1" applyNumberFormat="0" applyFill="0" applyBorder="1" applyAlignment="0">
      <alignment horizontal="general" vertical="center" textRotation="0" wrapText="false" shrinkToFit="false"/>
    </xf>
    <xf xfId="0" fontId="12" numFmtId="0" fillId="2" borderId="0" applyFont="1" applyNumberFormat="0" applyFill="0" applyBorder="0" applyAlignment="0">
      <alignment horizontal="general" vertical="center" textRotation="0" wrapText="false" shrinkToFit="false"/>
    </xf>
    <xf xfId="0" fontId="7" numFmtId="0" fillId="2" borderId="11" applyFont="1" applyNumberFormat="0" applyFill="0" applyBorder="1" applyAlignment="0">
      <alignment horizontal="general" vertical="center" textRotation="0" wrapText="false" shrinkToFit="false"/>
    </xf>
    <xf xfId="0" fontId="0" numFmtId="0" fillId="2" borderId="36" applyFont="0" applyNumberFormat="0" applyFill="0" applyBorder="1" applyAlignment="0">
      <alignment horizontal="general" vertical="center" textRotation="0" wrapText="false" shrinkToFit="false"/>
    </xf>
    <xf xfId="0" fontId="11" numFmtId="0" fillId="2" borderId="37" applyFont="1" applyNumberFormat="0" applyFill="0" applyBorder="1" applyAlignment="0">
      <alignment horizontal="general" vertical="center" textRotation="0" wrapText="false" shrinkToFit="false"/>
    </xf>
    <xf xfId="0" fontId="5" numFmtId="0" fillId="2" borderId="38" applyFont="1" applyNumberFormat="0" applyFill="0" applyBorder="1" applyAlignment="0">
      <alignment horizontal="general" vertical="center" textRotation="0" wrapText="false" shrinkToFit="false"/>
    </xf>
    <xf xfId="0" fontId="0" numFmtId="0" fillId="2" borderId="38" applyFont="0" applyNumberFormat="0" applyFill="0" applyBorder="1" applyAlignment="0">
      <alignment horizontal="general" vertical="center" textRotation="0" wrapText="false" shrinkToFit="false"/>
    </xf>
    <xf xfId="0" fontId="9" numFmtId="0" fillId="2" borderId="13" applyFont="1" applyNumberFormat="0" applyFill="0" applyBorder="1" applyAlignment="0">
      <alignment horizontal="general" vertical="center" textRotation="0" wrapText="false" shrinkToFit="false"/>
    </xf>
    <xf xfId="0" fontId="0" numFmtId="0" fillId="2" borderId="12" applyFont="0" applyNumberFormat="0" applyFill="0" applyBorder="1" applyAlignment="0">
      <alignment horizontal="general" vertical="center" textRotation="0" wrapText="false" shrinkToFit="false"/>
    </xf>
    <xf xfId="0" fontId="12" numFmtId="0" fillId="2" borderId="12" applyFont="1" applyNumberFormat="0" applyFill="0" applyBorder="1" applyAlignment="0">
      <alignment horizontal="general" vertical="center" textRotation="0" wrapText="false" shrinkToFit="false"/>
    </xf>
    <xf xfId="0" fontId="7" numFmtId="0" fillId="2" borderId="12" applyFont="1" applyNumberFormat="0" applyFill="0" applyBorder="1" applyAlignment="0">
      <alignment horizontal="general" vertical="center" textRotation="0" wrapText="false" shrinkToFit="false"/>
    </xf>
    <xf xfId="0" fontId="7" numFmtId="0" fillId="2" borderId="39" applyFont="1" applyNumberFormat="0" applyFill="0" applyBorder="1"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1" numFmtId="0" fillId="2" borderId="24" applyFont="1" applyNumberFormat="0" applyFill="0" applyBorder="1" applyAlignment="1">
      <alignment horizontal="left" vertical="center" textRotation="0" wrapText="false" shrinkToFit="false"/>
    </xf>
    <xf xfId="0" fontId="13" numFmtId="0" fillId="2" borderId="16" applyFont="1" applyNumberFormat="0" applyFill="0" applyBorder="1" applyAlignment="1">
      <alignment horizontal="center" vertical="center" textRotation="0" wrapText="false" shrinkToFit="false"/>
    </xf>
    <xf xfId="0" fontId="13" numFmtId="0" fillId="2" borderId="1" applyFont="1" applyNumberFormat="0" applyFill="0" applyBorder="1" applyAlignment="1">
      <alignment horizontal="center" vertical="center" textRotation="0" wrapText="false" shrinkToFit="false"/>
    </xf>
    <xf xfId="0" fontId="13" numFmtId="0" fillId="2" borderId="17" applyFont="1" applyNumberFormat="0" applyFill="0" applyBorder="1" applyAlignment="1">
      <alignment horizontal="center" vertical="center" textRotation="0" wrapText="false" shrinkToFit="false"/>
    </xf>
    <xf xfId="0" fontId="14" numFmtId="0" fillId="2" borderId="24" applyFont="1" applyNumberFormat="0" applyFill="0" applyBorder="1" applyAlignment="1">
      <alignment horizontal="general" vertical="center" textRotation="0" wrapText="true" shrinkToFit="false"/>
    </xf>
    <xf xfId="0" fontId="14" numFmtId="0" fillId="2" borderId="0" applyFont="1" applyNumberFormat="0" applyFill="0" applyBorder="0" applyAlignment="0">
      <alignment horizontal="general" vertical="center" textRotation="0" wrapText="false" shrinkToFit="false"/>
    </xf>
    <xf xfId="0" fontId="14" numFmtId="0" fillId="2" borderId="24" applyFont="1" applyNumberFormat="0" applyFill="0" applyBorder="1" applyAlignment="0">
      <alignment horizontal="general" vertical="center" textRotation="0" wrapText="false" shrinkToFit="false"/>
    </xf>
    <xf xfId="0" fontId="1" numFmtId="0" fillId="2" borderId="35" applyFont="1" applyNumberFormat="0" applyFill="0" applyBorder="1" applyAlignment="1">
      <alignment horizontal="center" vertical="center" textRotation="0" wrapText="false" shrinkToFit="false"/>
    </xf>
    <xf xfId="0" fontId="1" numFmtId="0" fillId="2" borderId="24" applyFont="1" applyNumberFormat="0" applyFill="0" applyBorder="1" applyAlignment="1">
      <alignment horizontal="general" vertical="center" textRotation="0" wrapText="true" shrinkToFit="false"/>
    </xf>
    <xf xfId="0" fontId="9" numFmtId="0" fillId="2" borderId="20" applyFont="1" applyNumberFormat="0" applyFill="0" applyBorder="1" applyAlignment="0">
      <alignment horizontal="general" vertical="center" textRotation="0" wrapText="false" shrinkToFit="false"/>
    </xf>
    <xf xfId="0" fontId="9" numFmtId="0" fillId="2" borderId="9" applyFont="1" applyNumberFormat="0" applyFill="0" applyBorder="1" applyAlignment="0">
      <alignment horizontal="general" vertical="center" textRotation="0" wrapText="false" shrinkToFit="false"/>
    </xf>
    <xf xfId="0" fontId="15" numFmtId="0" fillId="2" borderId="24" applyFont="1" applyNumberFormat="0" applyFill="0" applyBorder="1" applyAlignment="0">
      <alignment horizontal="general" vertical="center" textRotation="0" wrapText="false" shrinkToFit="false"/>
    </xf>
    <xf xfId="0" fontId="9" numFmtId="0" fillId="2" borderId="24" applyFont="1" applyNumberFormat="0" applyFill="0" applyBorder="1" applyAlignment="0">
      <alignment horizontal="general" vertical="center" textRotation="0" wrapText="false" shrinkToFit="false"/>
    </xf>
    <xf xfId="0" fontId="9" numFmtId="0" fillId="2" borderId="24" applyFont="1" applyNumberFormat="0" applyFill="0" applyBorder="1" applyAlignment="1">
      <alignment horizontal="center" vertical="center" textRotation="0" wrapText="false" shrinkToFit="false"/>
    </xf>
    <xf xfId="0" fontId="10" numFmtId="0" fillId="2" borderId="24" applyFont="1" applyNumberFormat="0" applyFill="0" applyBorder="1" applyAlignment="1">
      <alignment horizontal="left" vertical="center" textRotation="0" wrapText="false" shrinkToFit="false"/>
    </xf>
    <xf xfId="0" fontId="5" numFmtId="0" fillId="2" borderId="40" applyFont="1" applyNumberFormat="0" applyFill="0" applyBorder="1" applyAlignment="1">
      <alignment horizontal="center" vertical="center" textRotation="0" wrapText="true" shrinkToFit="false"/>
    </xf>
    <xf xfId="0" fontId="9" numFmtId="0" fillId="2" borderId="21" applyFont="1" applyNumberFormat="0" applyFill="0" applyBorder="1" applyAlignment="0">
      <alignment horizontal="general" vertical="center" textRotation="0" wrapText="false" shrinkToFit="false"/>
    </xf>
    <xf xfId="0" fontId="9" numFmtId="0" fillId="2" borderId="35" applyFont="1" applyNumberFormat="0" applyFill="0" applyBorder="1" applyAlignment="1">
      <alignment horizontal="center" vertical="center" textRotation="0" wrapText="false" shrinkToFit="false"/>
    </xf>
    <xf xfId="0" fontId="14" numFmtId="0" fillId="2" borderId="35" applyFont="1" applyNumberFormat="0" applyFill="0" applyBorder="1" applyAlignment="0">
      <alignment horizontal="general" vertical="center" textRotation="0" wrapText="false" shrinkToFit="false"/>
    </xf>
    <xf xfId="0" fontId="1" numFmtId="0" fillId="2" borderId="35" applyFont="1" applyNumberFormat="0" applyFill="0" applyBorder="1" applyAlignment="0">
      <alignment horizontal="general" vertical="center" textRotation="0" wrapText="false" shrinkToFit="false"/>
    </xf>
    <xf xfId="0" fontId="0" numFmtId="0" fillId="2" borderId="35" applyFont="0" applyNumberFormat="0" applyFill="0" applyBorder="1" applyAlignment="0">
      <alignment horizontal="general" vertical="center" textRotation="0" wrapText="false" shrinkToFit="false"/>
    </xf>
    <xf xfId="0" fontId="1" numFmtId="0" fillId="2" borderId="4" applyFont="1" applyNumberFormat="0" applyFill="0" applyBorder="1" applyAlignment="1">
      <alignment horizontal="center" vertical="center" textRotation="0" wrapText="true" shrinkToFit="true"/>
    </xf>
    <xf xfId="0" fontId="0" numFmtId="0" fillId="2" borderId="41" applyFont="0" applyNumberFormat="0" applyFill="0" applyBorder="1" applyAlignment="1">
      <alignment horizontal="center" vertical="center" textRotation="0" wrapText="false" shrinkToFit="false"/>
    </xf>
    <xf xfId="0" fontId="5" numFmtId="0" fillId="2" borderId="41" applyFont="1" applyNumberFormat="0" applyFill="0" applyBorder="1" applyAlignment="1">
      <alignment horizontal="center" vertical="center" textRotation="0" wrapText="true" shrinkToFit="false"/>
    </xf>
    <xf xfId="0" fontId="5" numFmtId="0" fillId="2" borderId="4" applyFont="1" applyNumberFormat="0" applyFill="0" applyBorder="1" applyAlignment="1">
      <alignment horizontal="center" vertical="center" textRotation="0" wrapText="true" shrinkToFit="false"/>
    </xf>
    <xf xfId="0" fontId="0" numFmtId="0" fillId="2" borderId="4" applyFont="0" applyNumberFormat="0" applyFill="0" applyBorder="1" applyAlignment="1">
      <alignment horizontal="center"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5" numFmtId="0" fillId="2" borderId="8" applyFont="1" applyNumberFormat="0" applyFill="0" applyBorder="1" applyAlignment="1">
      <alignment horizontal="center" vertical="center" textRotation="0" wrapText="true" shrinkToFit="false"/>
    </xf>
    <xf xfId="0" fontId="11" numFmtId="0" fillId="2" borderId="40" applyFont="1" applyNumberFormat="0" applyFill="0" applyBorder="1" applyAlignment="1">
      <alignment horizontal="center" vertical="center" textRotation="0" wrapText="false" shrinkToFit="false"/>
    </xf>
    <xf xfId="0" fontId="9" numFmtId="0" fillId="2" borderId="40" applyFont="1" applyNumberFormat="0" applyFill="0" applyBorder="1" applyAlignment="1">
      <alignment horizontal="center" vertical="center" textRotation="0" wrapText="true" shrinkToFit="false"/>
    </xf>
    <xf xfId="0" fontId="2" numFmtId="0" fillId="2" borderId="40" applyFont="1" applyNumberFormat="0" applyFill="0" applyBorder="1" applyAlignment="1">
      <alignment horizontal="center" vertical="center" textRotation="0" wrapText="true" shrinkToFit="true"/>
    </xf>
    <xf xfId="0" fontId="5" numFmtId="0" fillId="2" borderId="4" applyFont="1" applyNumberFormat="0" applyFill="0" applyBorder="1" applyAlignment="1">
      <alignment horizontal="center" vertical="center" textRotation="0" wrapText="true" shrinkToFit="false"/>
    </xf>
    <xf xfId="0" fontId="5" numFmtId="0" fillId="2" borderId="42" applyFont="1" applyNumberFormat="0" applyFill="0" applyBorder="1" applyAlignment="1">
      <alignment horizontal="right" vertical="center" textRotation="0" wrapText="false" shrinkToFit="false"/>
    </xf>
    <xf xfId="0" fontId="1" numFmtId="0" fillId="2" borderId="1" applyFont="1" applyNumberFormat="0" applyFill="0" applyBorder="1" applyAlignment="1">
      <alignment horizontal="center"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2" borderId="17" applyFont="1" applyNumberFormat="0" applyFill="0" applyBorder="1" applyAlignment="1">
      <alignment horizontal="center" vertical="center" textRotation="0" wrapText="false" shrinkToFit="false"/>
    </xf>
    <xf xfId="0" fontId="1" numFmtId="0" fillId="2" borderId="17" applyFont="1" applyNumberFormat="0" applyFill="0" applyBorder="1" applyAlignment="0">
      <alignment horizontal="general" vertical="center" textRotation="0" wrapText="false" shrinkToFit="false"/>
    </xf>
    <xf xfId="0" fontId="1" numFmtId="0" fillId="2" borderId="4" applyFont="1" applyNumberFormat="0" applyFill="0" applyBorder="1" applyAlignment="1">
      <alignment horizontal="center" vertical="center" textRotation="0" wrapText="false" shrinkToFit="false"/>
    </xf>
    <xf xfId="0" fontId="1" numFmtId="0" fillId="2" borderId="4" applyFont="1" applyNumberFormat="0" applyFill="0" applyBorder="1" applyAlignment="0">
      <alignment horizontal="general" vertical="center" textRotation="0" wrapText="false" shrinkToFit="false"/>
    </xf>
    <xf xfId="0" fontId="2" numFmtId="0" fillId="2" borderId="4" applyFont="1"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center" vertical="center" textRotation="0" wrapText="false" shrinkToFit="false"/>
    </xf>
    <xf xfId="0" fontId="2" numFmtId="0" fillId="2" borderId="4" applyFont="1" applyNumberFormat="0" applyFill="0" applyBorder="1" applyAlignment="1">
      <alignment horizontal="center" vertical="center" textRotation="0" wrapText="false" shrinkToFit="false"/>
    </xf>
    <xf xfId="0" fontId="0" numFmtId="0" fillId="2" borderId="16" applyFont="0" applyNumberFormat="0" applyFill="0" applyBorder="1" applyAlignment="1">
      <alignment horizontal="center" vertical="center" textRotation="0" wrapText="false" shrinkToFit="false"/>
    </xf>
    <xf xfId="0" fontId="4" numFmtId="0" fillId="2" borderId="7" applyFont="1" applyNumberFormat="0" applyFill="0" applyBorder="1" applyAlignment="1">
      <alignment horizontal="center" vertical="center" textRotation="0" wrapText="true" shrinkToFit="false"/>
    </xf>
    <xf xfId="0" fontId="0" numFmtId="0" fillId="2" borderId="1" applyFont="0" applyNumberFormat="0" applyFill="0" applyBorder="1" applyAlignment="1">
      <alignment horizontal="center" vertical="center" textRotation="0" wrapText="false" shrinkToFit="false"/>
    </xf>
    <xf xfId="0" fontId="4" numFmtId="0" fillId="2" borderId="6" applyFont="1" applyNumberFormat="0" applyFill="0" applyBorder="1" applyAlignment="1">
      <alignment horizontal="center" vertical="center" textRotation="0" wrapText="true" shrinkToFit="false"/>
    </xf>
    <xf xfId="0" fontId="4" numFmtId="0" fillId="2" borderId="1" applyFont="1" applyNumberFormat="0" applyFill="0" applyBorder="1" applyAlignment="1">
      <alignment horizontal="center" vertical="center" textRotation="0" wrapText="true" shrinkToFit="false"/>
    </xf>
    <xf xfId="0" fontId="4" numFmtId="0" fillId="2" borderId="5" applyFont="1" applyNumberFormat="0" applyFill="0" applyBorder="1" applyAlignment="1">
      <alignment horizontal="center" vertical="center" textRotation="0" wrapText="true" shrinkToFit="false"/>
    </xf>
    <xf xfId="0" fontId="0" numFmtId="0" fillId="2" borderId="6" applyFont="0" applyNumberFormat="0" applyFill="0" applyBorder="1" applyAlignment="1">
      <alignment horizontal="center" vertical="center" textRotation="0" wrapText="false" shrinkToFit="false"/>
    </xf>
    <xf xfId="0" fontId="13" numFmtId="0" fillId="2" borderId="6" applyFont="1" applyNumberFormat="0" applyFill="0" applyBorder="1" applyAlignment="1">
      <alignment horizontal="center" vertical="center" textRotation="0" wrapText="false" shrinkToFit="false"/>
    </xf>
    <xf xfId="0" fontId="5" numFmtId="0" fillId="2" borderId="10" applyFont="1"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1">
      <alignment horizontal="center" vertical="center" textRotation="0" wrapText="false" shrinkToFit="false"/>
    </xf>
    <xf xfId="0" fontId="1" numFmtId="0" fillId="2" borderId="43" applyFont="1" applyNumberFormat="0" applyFill="0" applyBorder="1" applyAlignment="0">
      <alignment horizontal="general" vertical="center" textRotation="0" wrapText="false" shrinkToFit="false"/>
    </xf>
    <xf xfId="0" fontId="1" numFmtId="0" fillId="2" borderId="19" applyFont="1" applyNumberFormat="0" applyFill="0" applyBorder="1" applyAlignment="0">
      <alignment horizontal="general" vertical="center" textRotation="0" wrapText="false" shrinkToFit="false"/>
    </xf>
    <xf xfId="0" fontId="1" numFmtId="0" fillId="2" borderId="19" applyFont="1" applyNumberFormat="0" applyFill="0" applyBorder="1" applyAlignment="1">
      <alignment horizontal="center" vertical="center" textRotation="0" wrapText="false" shrinkToFit="false"/>
    </xf>
    <xf xfId="0" fontId="1" numFmtId="0" fillId="2" borderId="18" applyFont="1" applyNumberFormat="0" applyFill="0" applyBorder="1" applyAlignment="1">
      <alignment horizontal="center" vertical="center" textRotation="0" wrapText="false" shrinkToFit="false"/>
    </xf>
    <xf xfId="0" fontId="5" numFmtId="0" fillId="2" borderId="4" applyFont="1" applyNumberFormat="0" applyFill="0" applyBorder="1" applyAlignment="1">
      <alignment horizontal="center" vertical="center" textRotation="0" wrapText="true" shrinkToFit="false"/>
    </xf>
    <xf xfId="0" fontId="5" numFmtId="0" fillId="3" borderId="4" applyFont="1" applyNumberFormat="0" applyFill="1" applyBorder="1" applyAlignment="1">
      <alignment horizontal="center" vertical="center" textRotation="0" wrapText="true" shrinkToFit="false"/>
    </xf>
    <xf xfId="0" fontId="5" numFmtId="0" fillId="2" borderId="8" applyFont="1" applyNumberFormat="0" applyFill="0" applyBorder="1" applyAlignment="1">
      <alignment horizontal="center" vertical="center" textRotation="0" wrapText="true" shrinkToFit="false"/>
    </xf>
    <xf xfId="0" fontId="5" numFmtId="0" fillId="2" borderId="5" applyFont="1" applyNumberFormat="0" applyFill="0" applyBorder="1" applyAlignment="1">
      <alignment horizontal="center" vertical="center" textRotation="0" wrapText="true" shrinkToFit="false"/>
    </xf>
    <xf xfId="0" fontId="1" numFmtId="0" fillId="2" borderId="0" applyFont="1" applyNumberFormat="0" applyFill="0" applyBorder="0" applyAlignment="1">
      <alignment horizontal="center" vertical="center" textRotation="0" wrapText="true" shrinkToFit="true"/>
    </xf>
    <xf xfId="0" fontId="5" numFmtId="0" fillId="2" borderId="40" applyFont="1" applyNumberFormat="0" applyFill="0" applyBorder="1" applyAlignment="1">
      <alignment horizontal="center" vertical="center" textRotation="0" wrapText="true" shrinkToFit="false"/>
    </xf>
    <xf xfId="0" fontId="5" numFmtId="0" fillId="2" borderId="41" applyFont="1" applyNumberFormat="0" applyFill="0" applyBorder="1" applyAlignment="1">
      <alignment horizontal="center" vertical="center" textRotation="0" wrapText="true" shrinkToFit="false"/>
    </xf>
    <xf xfId="0" fontId="0" numFmtId="0" fillId="2" borderId="41" applyFont="0" applyNumberFormat="0" applyFill="0" applyBorder="1" applyAlignment="0">
      <alignment horizontal="general" vertical="center" textRotation="0" wrapText="false" shrinkToFit="false"/>
    </xf>
    <xf xfId="0" fontId="5" numFmtId="0" fillId="2" borderId="14" applyFont="1" applyNumberFormat="0" applyFill="0" applyBorder="1" applyAlignment="0">
      <alignment horizontal="general" vertical="center" textRotation="0" wrapText="false" shrinkToFit="false"/>
    </xf>
    <xf xfId="0" fontId="5" numFmtId="0" fillId="2" borderId="39" applyFont="1" applyNumberFormat="0" applyFill="0" applyBorder="1" applyAlignment="0">
      <alignment horizontal="general" vertical="center" textRotation="0" wrapText="false" shrinkToFit="false"/>
    </xf>
    <xf xfId="0" fontId="5" numFmtId="0" fillId="2" borderId="12" applyFont="1" applyNumberFormat="0" applyFill="0" applyBorder="1" applyAlignment="0">
      <alignment horizontal="general" vertical="center" textRotation="0" wrapText="false" shrinkToFit="false"/>
    </xf>
    <xf xfId="0" fontId="5" numFmtId="0" fillId="2" borderId="12" applyFont="1" applyNumberFormat="0" applyFill="0" applyBorder="1" applyAlignment="1">
      <alignment horizontal="center" vertical="center" textRotation="0" wrapText="false" shrinkToFit="false"/>
    </xf>
    <xf xfId="0" fontId="5" numFmtId="0" fillId="2" borderId="13" applyFont="1" applyNumberFormat="0" applyFill="0" applyBorder="1" applyAlignment="1">
      <alignment horizontal="center" vertical="center" textRotation="0" wrapText="false" shrinkToFit="false"/>
    </xf>
    <xf xfId="0" fontId="5" numFmtId="0" fillId="2" borderId="35" applyFont="1" applyNumberFormat="0" applyFill="0" applyBorder="1" applyAlignment="1">
      <alignment horizontal="center" vertical="center" textRotation="0" wrapText="true" shrinkToFit="false"/>
    </xf>
    <xf xfId="0" fontId="16" numFmtId="0" fillId="2" borderId="5" applyFont="1" applyNumberFormat="0" applyFill="0" applyBorder="1" applyAlignment="1">
      <alignment horizontal="center" vertical="center" textRotation="0" wrapText="true" shrinkToFit="false"/>
    </xf>
    <xf xfId="0" fontId="16" numFmtId="0" fillId="2" borderId="4" applyFont="1" applyNumberFormat="0" applyFill="0" applyBorder="1" applyAlignment="1">
      <alignment horizontal="center" vertical="center" textRotation="0" wrapText="true" shrinkToFit="false"/>
    </xf>
    <xf xfId="0" fontId="1" numFmtId="0" fillId="2" borderId="4" applyFont="1" applyNumberFormat="0" applyFill="0" applyBorder="1" applyAlignment="0">
      <alignment horizontal="general" vertical="center" textRotation="0" wrapText="false" shrinkToFit="false"/>
    </xf>
    <xf xfId="0" fontId="9" numFmtId="0" fillId="2" borderId="44" applyFont="1" applyNumberFormat="0" applyFill="0" applyBorder="1" applyAlignment="1">
      <alignment horizontal="center" vertical="center" textRotation="0" wrapText="true" shrinkToFit="false"/>
    </xf>
    <xf xfId="0" fontId="9" numFmtId="0" fillId="2" borderId="40" applyFont="1" applyNumberFormat="0" applyFill="0" applyBorder="1" applyAlignment="1">
      <alignment horizontal="center" vertical="center" textRotation="0" wrapText="true" shrinkToFit="false"/>
    </xf>
    <xf xfId="0" fontId="13" numFmtId="0" fillId="4" borderId="45" applyFont="1" applyNumberFormat="0" applyFill="1" applyBorder="1" applyAlignment="1">
      <alignment horizontal="center" vertical="center" textRotation="0" wrapText="false" shrinkToFit="false"/>
    </xf>
    <xf xfId="0" fontId="17" numFmtId="0" fillId="4" borderId="45" applyFont="1" applyNumberFormat="0" applyFill="1" applyBorder="1" applyAlignment="1">
      <alignment horizontal="center" vertical="center" textRotation="0" wrapText="true" shrinkToFit="false"/>
    </xf>
    <xf xfId="0" fontId="17" numFmtId="0" fillId="4" borderId="46" applyFont="1" applyNumberFormat="0" applyFill="1" applyBorder="1" applyAlignment="1">
      <alignment horizontal="center" vertical="center" textRotation="0" wrapText="true" shrinkToFit="false"/>
    </xf>
    <xf xfId="0" fontId="13" numFmtId="0" fillId="4" borderId="8" applyFont="1" applyNumberFormat="0" applyFill="1" applyBorder="1" applyAlignment="1">
      <alignment horizontal="center" vertical="center" textRotation="0" wrapText="false" shrinkToFit="false"/>
    </xf>
    <xf xfId="0" fontId="17" numFmtId="0" fillId="4" borderId="8" applyFont="1" applyNumberFormat="0" applyFill="1" applyBorder="1" applyAlignment="1">
      <alignment horizontal="center" vertical="center" textRotation="0" wrapText="true" shrinkToFit="false"/>
    </xf>
    <xf xfId="0" fontId="17" numFmtId="0" fillId="4" borderId="4" applyFont="1" applyNumberFormat="0" applyFill="1" applyBorder="1" applyAlignment="1">
      <alignment horizontal="center" vertical="center" textRotation="0" wrapText="true" shrinkToFit="false"/>
    </xf>
    <xf xfId="0" fontId="18" numFmtId="0" fillId="4" borderId="4" applyFont="1" applyNumberFormat="0" applyFill="1" applyBorder="1" applyAlignment="1">
      <alignment horizontal="center" vertical="center" textRotation="0" wrapText="true" shrinkToFit="false"/>
    </xf>
    <xf xfId="0" fontId="13" numFmtId="0" fillId="4" borderId="45" applyFont="1" applyNumberFormat="0" applyFill="1" applyBorder="1" applyAlignment="1">
      <alignment horizontal="center" vertical="center" textRotation="0" wrapText="false" shrinkToFit="false"/>
    </xf>
    <xf xfId="0" fontId="17" numFmtId="0" fillId="4" borderId="45" applyFont="1" applyNumberFormat="0" applyFill="1" applyBorder="1" applyAlignment="1">
      <alignment horizontal="center" vertical="center" textRotation="0" wrapText="true" shrinkToFit="false"/>
    </xf>
    <xf xfId="0" fontId="17" numFmtId="0" fillId="4" borderId="47" applyFont="1" applyNumberFormat="0" applyFill="1" applyBorder="1" applyAlignment="1">
      <alignment horizontal="center" vertical="center" textRotation="0" wrapText="true" shrinkToFit="false"/>
    </xf>
    <xf xfId="0" fontId="17" numFmtId="0" fillId="4" borderId="43" applyFont="1" applyNumberFormat="0" applyFill="1" applyBorder="1" applyAlignment="1">
      <alignment horizontal="center" vertical="center" textRotation="0" wrapText="true" shrinkToFit="false"/>
    </xf>
    <xf xfId="0" fontId="17" numFmtId="0" fillId="4" borderId="8" applyFont="1" applyNumberFormat="0" applyFill="1" applyBorder="1" applyAlignment="1">
      <alignment horizontal="center" vertical="center" textRotation="0" wrapText="true" shrinkToFit="false"/>
    </xf>
    <xf xfId="0" fontId="5" numFmtId="0" fillId="2" borderId="10" applyFont="1" applyNumberFormat="0" applyFill="0" applyBorder="1" applyAlignment="1">
      <alignment horizontal="right" vertical="center" textRotation="0" wrapText="false" shrinkToFit="false"/>
    </xf>
    <xf xfId="0" fontId="5" numFmtId="0" fillId="3" borderId="4" applyFont="1" applyNumberFormat="0" applyFill="1" applyBorder="1" applyAlignment="1">
      <alignment horizontal="center" vertical="center" textRotation="0" wrapText="true" shrinkToFit="false"/>
    </xf>
    <xf xfId="0" fontId="11" numFmtId="0" fillId="2" borderId="26" applyFont="1" applyNumberFormat="0" applyFill="0" applyBorder="1" applyAlignment="1">
      <alignment horizontal="right" vertical="center" textRotation="0" wrapText="false" shrinkToFit="false"/>
    </xf>
    <xf xfId="0" fontId="11" numFmtId="0" fillId="2" borderId="28" applyFont="1" applyNumberFormat="0" applyFill="0" applyBorder="1" applyAlignment="1">
      <alignment horizontal="right" vertical="center" textRotation="0" wrapText="false" shrinkToFit="false"/>
    </xf>
    <xf xfId="0" fontId="11" numFmtId="0" fillId="2" borderId="25" applyFont="1" applyNumberFormat="0" applyFill="0" applyBorder="1" applyAlignment="1">
      <alignment horizontal="right" vertical="center" textRotation="0" wrapText="false" shrinkToFit="false"/>
    </xf>
    <xf xfId="0" fontId="11" numFmtId="0" fillId="2" borderId="10" applyFont="1" applyNumberFormat="0" applyFill="0" applyBorder="1" applyAlignment="1">
      <alignment horizontal="left" vertical="center" textRotation="0" wrapText="false" shrinkToFit="false"/>
    </xf>
    <xf xfId="0" fontId="11" numFmtId="0" fillId="2" borderId="0" applyFont="1" applyNumberFormat="0" applyFill="0" applyBorder="0" applyAlignment="1">
      <alignment horizontal="left" vertical="center" textRotation="0" wrapText="false" shrinkToFit="false"/>
    </xf>
    <xf xfId="0" fontId="11" numFmtId="0" fillId="2" borderId="11" applyFont="1" applyNumberFormat="0" applyFill="0" applyBorder="1" applyAlignment="1">
      <alignment horizontal="left" vertical="center" textRotation="0" wrapText="false" shrinkToFit="false"/>
    </xf>
    <xf xfId="0" fontId="0" numFmtId="0" fillId="2" borderId="36" applyFont="0" applyNumberFormat="0" applyFill="0" applyBorder="1" applyAlignment="1">
      <alignment horizontal="center" vertical="center" textRotation="0" wrapText="false" shrinkToFit="false"/>
    </xf>
    <xf xfId="0" fontId="0" numFmtId="0" fillId="2" borderId="11" applyFont="0" applyNumberFormat="0" applyFill="0" applyBorder="1" applyAlignment="1">
      <alignment horizontal="center" vertical="center" textRotation="0" wrapText="false" shrinkToFit="false"/>
    </xf>
    <xf xfId="0" fontId="0" numFmtId="0" fillId="2" borderId="11" applyFont="0" applyNumberFormat="0" applyFill="0" applyBorder="1" applyAlignment="1">
      <alignment horizontal="left" vertical="center" textRotation="0" wrapText="false" shrinkToFit="false"/>
    </xf>
    <xf xfId="0" fontId="0" numFmtId="0" fillId="2" borderId="48" applyFont="0" applyNumberFormat="0" applyFill="0" applyBorder="1" applyAlignment="1">
      <alignment horizontal="center"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38" applyFont="0" applyNumberFormat="0" applyFill="0" applyBorder="1" applyAlignment="1">
      <alignment horizontal="center"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5" numFmtId="0" fillId="2" borderId="49" applyFont="1" applyNumberFormat="0" applyFill="0" applyBorder="1" applyAlignment="1">
      <alignment horizontal="left" vertical="center" textRotation="0" wrapText="false" shrinkToFit="false"/>
    </xf>
    <xf xfId="0" fontId="5" numFmtId="0" fillId="2" borderId="34" applyFont="1" applyNumberFormat="0" applyFill="0" applyBorder="1" applyAlignment="1">
      <alignment horizontal="left" vertical="center" textRotation="0" wrapText="false" shrinkToFit="false"/>
    </xf>
    <xf xfId="0" fontId="5" numFmtId="0" fillId="2" borderId="50" applyFont="1" applyNumberFormat="0" applyFill="0" applyBorder="1" applyAlignment="1">
      <alignment horizontal="left" vertical="center" textRotation="0" wrapText="false" shrinkToFit="false"/>
    </xf>
    <xf xfId="0" fontId="1" numFmtId="0" fillId="2" borderId="11" applyFont="1" applyNumberFormat="0" applyFill="0" applyBorder="1" applyAlignment="1">
      <alignment horizontal="left" vertical="center" textRotation="0" wrapText="true" shrinkToFit="true"/>
    </xf>
    <xf xfId="0" fontId="1" numFmtId="0" fillId="2" borderId="30" applyFont="1" applyNumberFormat="0" applyFill="0" applyBorder="1" applyAlignment="1">
      <alignment horizontal="left" vertical="center" textRotation="0" wrapText="true" shrinkToFit="true"/>
    </xf>
    <xf xfId="0" fontId="1" numFmtId="0" fillId="2" borderId="48"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1" numFmtId="0" fillId="2" borderId="29" applyFont="1" applyNumberFormat="0" applyFill="0" applyBorder="1" applyAlignment="1">
      <alignment horizontal="left" vertical="center" textRotation="0" wrapText="true" shrinkToFit="false"/>
    </xf>
    <xf xfId="0" fontId="11" numFmtId="0" fillId="2" borderId="10" applyFont="1" applyNumberFormat="0" applyFill="0" applyBorder="1" applyAlignment="1">
      <alignment horizontal="left" vertical="top" textRotation="0" wrapText="true" shrinkToFit="false"/>
    </xf>
    <xf xfId="0" fontId="11" numFmtId="0" fillId="2" borderId="10" applyFont="1" applyNumberFormat="0" applyFill="0" applyBorder="1" applyAlignment="1">
      <alignment horizontal="left" vertical="top" textRotation="0" wrapText="false" shrinkToFit="false"/>
    </xf>
    <xf xfId="0" fontId="11" numFmtId="0" fillId="2" borderId="51" applyFont="1" applyNumberFormat="0" applyFill="0" applyBorder="1" applyAlignment="1">
      <alignment horizontal="left" vertical="top" textRotation="0" wrapText="false" shrinkToFit="false"/>
    </xf>
    <xf xfId="0" fontId="11" numFmtId="0" fillId="2" borderId="0" applyFont="1" applyNumberFormat="0" applyFill="0" applyBorder="0" applyAlignment="1">
      <alignment horizontal="left" vertical="top" textRotation="0" wrapText="false" shrinkToFit="false"/>
    </xf>
    <xf xfId="0" fontId="11" numFmtId="0" fillId="2" borderId="52" applyFont="1" applyNumberFormat="0" applyFill="0" applyBorder="1" applyAlignment="1">
      <alignment horizontal="left" vertical="top" textRotation="0" wrapText="false" shrinkToFit="false"/>
    </xf>
    <xf xfId="0" fontId="11" numFmtId="0" fillId="2" borderId="11" applyFont="1" applyNumberFormat="0" applyFill="0" applyBorder="1" applyAlignment="1">
      <alignment horizontal="left" vertical="top" textRotation="0" wrapText="false" shrinkToFit="false"/>
    </xf>
    <xf xfId="0" fontId="11" numFmtId="0" fillId="2" borderId="53" applyFont="1" applyNumberFormat="0" applyFill="0" applyBorder="1" applyAlignment="1">
      <alignment horizontal="left" vertical="top" textRotation="0" wrapText="false" shrinkToFit="false"/>
    </xf>
    <xf xfId="0" fontId="0" numFmtId="0" fillId="2" borderId="54" applyFont="0" applyNumberFormat="0" applyFill="0" applyBorder="1" applyAlignment="1">
      <alignment horizontal="center" vertical="center" textRotation="0" wrapText="false" shrinkToFit="false"/>
    </xf>
    <xf xfId="0" fontId="0" numFmtId="0" fillId="2" borderId="32" applyFont="0" applyNumberFormat="0" applyFill="0" applyBorder="1" applyAlignment="1">
      <alignment horizontal="center" vertical="center" textRotation="0" wrapText="false" shrinkToFit="false"/>
    </xf>
    <xf xfId="0" fontId="0" numFmtId="0" fillId="2" borderId="32" applyFont="0" applyNumberFormat="0" applyFill="0" applyBorder="1" applyAlignment="1">
      <alignment horizontal="left" vertical="center" textRotation="0" wrapText="false" shrinkToFit="false"/>
    </xf>
    <xf xfId="0" fontId="0" numFmtId="0" fillId="2" borderId="55" applyFont="0" applyNumberFormat="0" applyFill="0" applyBorder="1" applyAlignment="1">
      <alignment horizontal="left" vertical="center" textRotation="0" wrapText="false" shrinkToFit="false"/>
    </xf>
    <xf xfId="0" fontId="0" numFmtId="0" fillId="2" borderId="12" applyFont="0" applyNumberFormat="0" applyFill="0" applyBorder="1" applyAlignment="1">
      <alignment horizontal="left" vertical="center" textRotation="0" wrapText="false" shrinkToFit="false"/>
    </xf>
    <xf xfId="0" fontId="0" numFmtId="0" fillId="2" borderId="56" applyFont="0" applyNumberFormat="0" applyFill="0" applyBorder="1" applyAlignment="1">
      <alignment horizontal="left" vertical="center" textRotation="0" wrapText="false" shrinkToFit="false"/>
    </xf>
    <xf xfId="0" fontId="0" numFmtId="0" fillId="2" borderId="13" applyFont="0" applyNumberFormat="0" applyFill="0" applyBorder="1" applyAlignment="1">
      <alignment horizontal="left" vertical="center" textRotation="0" wrapText="false" shrinkToFit="false"/>
    </xf>
    <xf xfId="0" fontId="7" numFmtId="0" fillId="2" borderId="0" applyFont="1" applyNumberFormat="0" applyFill="0" applyBorder="0" applyAlignment="1">
      <alignment horizontal="left" vertical="center" textRotation="0" wrapText="false" shrinkToFit="false"/>
    </xf>
    <xf xfId="0" fontId="0" numFmtId="0" fillId="2" borderId="57" applyFont="0" applyNumberFormat="0" applyFill="0" applyBorder="1" applyAlignment="1">
      <alignment horizontal="left" vertical="top" textRotation="0" wrapText="false" shrinkToFit="false"/>
    </xf>
    <xf xfId="0" fontId="0" numFmtId="0" fillId="2" borderId="10" applyFont="0" applyNumberFormat="0" applyFill="0" applyBorder="1" applyAlignment="1">
      <alignment horizontal="left" vertical="top" textRotation="0" wrapText="false" shrinkToFit="false"/>
    </xf>
    <xf xfId="0" fontId="0" numFmtId="0" fillId="2" borderId="51" applyFont="0" applyNumberFormat="0" applyFill="0" applyBorder="1" applyAlignment="1">
      <alignment horizontal="left" vertical="top" textRotation="0" wrapText="false" shrinkToFit="false"/>
    </xf>
    <xf xfId="0" fontId="0" numFmtId="0" fillId="2" borderId="58" applyFont="0" applyNumberFormat="0" applyFill="0" applyBorder="1" applyAlignment="1">
      <alignment horizontal="left" vertical="top" textRotation="0" wrapText="false" shrinkToFit="false"/>
    </xf>
    <xf xfId="0" fontId="0" numFmtId="0" fillId="2" borderId="11" applyFont="0" applyNumberFormat="0" applyFill="0" applyBorder="1" applyAlignment="1">
      <alignment horizontal="left" vertical="top" textRotation="0" wrapText="false" shrinkToFit="false"/>
    </xf>
    <xf xfId="0" fontId="0" numFmtId="0" fillId="2" borderId="53" applyFont="0" applyNumberFormat="0" applyFill="0" applyBorder="1" applyAlignment="1">
      <alignment horizontal="left" vertical="top" textRotation="0" wrapText="false" shrinkToFit="false"/>
    </xf>
    <xf xfId="0" fontId="0" numFmtId="0" fillId="2" borderId="12" applyFont="0" applyNumberFormat="0" applyFill="0" applyBorder="1" applyAlignment="1">
      <alignment horizontal="center" vertical="center" textRotation="0" wrapText="false" shrinkToFit="false"/>
    </xf>
    <xf xfId="0" fontId="5" numFmtId="0" fillId="2" borderId="11" applyFont="1" applyNumberFormat="0" applyFill="0" applyBorder="1" applyAlignment="1">
      <alignment horizontal="left" vertical="bottom" textRotation="0" wrapText="false" shrinkToFit="false"/>
    </xf>
    <xf xfId="0" fontId="0" numFmtId="0" fillId="2" borderId="29" applyFont="0" applyNumberFormat="0" applyFill="0" applyBorder="1" applyAlignment="1">
      <alignment horizontal="center" vertical="center" textRotation="0" wrapText="false" shrinkToFit="false"/>
    </xf>
    <xf xfId="0" fontId="0" numFmtId="0" fillId="2" borderId="58" applyFont="0" applyNumberFormat="0" applyFill="0" applyBorder="1" applyAlignment="1">
      <alignment horizontal="center" vertical="center" textRotation="0" wrapText="false" shrinkToFit="false"/>
    </xf>
    <xf xfId="0" fontId="1" numFmtId="0" fillId="2" borderId="0" applyFont="1" applyNumberFormat="0" applyFill="0" applyBorder="0" applyAlignment="1">
      <alignment horizontal="left" vertical="center" textRotation="0" wrapText="false" shrinkToFit="true"/>
    </xf>
    <xf xfId="0" fontId="11" numFmtId="0" fillId="2" borderId="12" applyFont="1" applyNumberFormat="0" applyFill="0" applyBorder="1" applyAlignment="1">
      <alignment horizontal="left" vertical="center" textRotation="0" wrapText="true" shrinkToFit="false"/>
    </xf>
    <xf xfId="0" fontId="11" numFmtId="0" fillId="2" borderId="59" applyFont="1" applyNumberFormat="0" applyFill="0" applyBorder="1" applyAlignment="1">
      <alignment horizontal="left" vertical="center" textRotation="0" wrapText="true" shrinkToFit="false"/>
    </xf>
    <xf xfId="0" fontId="0" numFmtId="0" fillId="2" borderId="27" applyFont="0" applyNumberFormat="0" applyFill="0" applyBorder="1" applyAlignment="1">
      <alignment horizontal="left" vertical="top" textRotation="0" wrapText="false" shrinkToFit="false"/>
    </xf>
    <xf xfId="0" fontId="0" numFmtId="0" fillId="2" borderId="48" applyFont="0" applyNumberFormat="0" applyFill="0" applyBorder="1" applyAlignment="1">
      <alignment horizontal="left" vertical="top" textRotation="0" wrapText="false" shrinkToFit="false"/>
    </xf>
    <xf xfId="0" fontId="0" numFmtId="0" fillId="2" borderId="0" applyFont="0" applyNumberFormat="0" applyFill="0" applyBorder="0" applyAlignment="1">
      <alignment horizontal="left" vertical="top" textRotation="0" wrapText="false" shrinkToFit="false"/>
    </xf>
    <xf xfId="0" fontId="0" numFmtId="0" fillId="2" borderId="29" applyFont="0" applyNumberFormat="0" applyFill="0" applyBorder="1" applyAlignment="1">
      <alignment horizontal="left" vertical="top" textRotation="0" wrapText="false" shrinkToFit="false"/>
    </xf>
    <xf xfId="0" fontId="0" numFmtId="0" fillId="2" borderId="30" applyFont="0" applyNumberFormat="0" applyFill="0" applyBorder="1" applyAlignment="1">
      <alignment horizontal="left" vertical="top" textRotation="0" wrapText="false" shrinkToFit="false"/>
    </xf>
    <xf xfId="0" fontId="6" numFmtId="0" fillId="2" borderId="60" applyFont="1" applyNumberFormat="0" applyFill="0" applyBorder="1" applyAlignment="1">
      <alignment horizontal="left" vertical="center" textRotation="0" wrapText="false" shrinkToFit="false"/>
    </xf>
    <xf xfId="0" fontId="6" numFmtId="0" fillId="2" borderId="61" applyFont="1" applyNumberFormat="0" applyFill="0" applyBorder="1" applyAlignment="1">
      <alignment horizontal="left" vertical="center" textRotation="0" wrapText="false" shrinkToFit="false"/>
    </xf>
    <xf xfId="0" fontId="1" numFmtId="0" fillId="2" borderId="61" applyFont="1" applyNumberFormat="0" applyFill="0" applyBorder="1" applyAlignment="1">
      <alignment horizontal="right" vertical="center" textRotation="0" wrapText="false" shrinkToFit="false"/>
    </xf>
    <xf xfId="0" fontId="1" numFmtId="0" fillId="2" borderId="62" applyFont="1" applyNumberFormat="0" applyFill="0" applyBorder="1" applyAlignment="1">
      <alignment horizontal="right" vertical="center" textRotation="0" wrapText="false" shrinkToFit="false"/>
    </xf>
    <xf xfId="0" fontId="0" numFmtId="0" fillId="2" borderId="63" applyFont="0" applyNumberFormat="0" applyFill="0" applyBorder="1" applyAlignment="1">
      <alignment horizontal="center" vertical="center" textRotation="0" wrapText="false" shrinkToFit="false"/>
    </xf>
    <xf xfId="0" fontId="0" numFmtId="0" fillId="2" borderId="9" applyFont="0" applyNumberFormat="0" applyFill="0" applyBorder="1" applyAlignment="1">
      <alignment horizontal="center" vertical="center" textRotation="0" wrapText="false" shrinkToFit="false"/>
    </xf>
    <xf xfId="0" fontId="0" numFmtId="0" fillId="2" borderId="64" applyFont="0" applyNumberFormat="0" applyFill="0" applyBorder="1" applyAlignment="1">
      <alignment horizontal="center" vertical="center" textRotation="0" wrapText="false" shrinkToFit="false"/>
    </xf>
    <xf xfId="0" fontId="19" numFmtId="0" fillId="2" borderId="28" applyFont="1" applyNumberFormat="0" applyFill="0" applyBorder="1" applyAlignment="1">
      <alignment horizontal="center" vertical="center" textRotation="0" wrapText="false" shrinkToFit="false"/>
    </xf>
    <xf xfId="0" fontId="19" numFmtId="0" fillId="2" borderId="0" applyFont="1" applyNumberFormat="0" applyFill="0" applyBorder="0" applyAlignment="1">
      <alignment horizontal="center" vertical="center" textRotation="0" wrapText="false" shrinkToFit="false"/>
    </xf>
    <xf xfId="0" fontId="19" numFmtId="0" fillId="2" borderId="29" applyFont="1" applyNumberFormat="0" applyFill="0" applyBorder="1" applyAlignment="1">
      <alignment horizontal="center" vertical="center" textRotation="0" wrapText="false" shrinkToFit="false"/>
    </xf>
    <xf xfId="0" fontId="7" numFmtId="0" fillId="2" borderId="0" applyFont="1" applyNumberFormat="0" applyFill="0" applyBorder="0" applyAlignment="1">
      <alignment horizontal="left" vertical="top" textRotation="0" wrapText="true" shrinkToFit="false"/>
    </xf>
    <xf xfId="0" fontId="11" numFmtId="0" fillId="2" borderId="10" applyFont="1" applyNumberFormat="0" applyFill="0" applyBorder="1" applyAlignment="1">
      <alignment horizontal="left" vertical="center" textRotation="0" wrapText="true" shrinkToFit="false"/>
    </xf>
    <xf xfId="0" fontId="11" numFmtId="0" fillId="2" borderId="51" applyFont="1" applyNumberFormat="0" applyFill="0" applyBorder="1" applyAlignment="1">
      <alignment horizontal="left" vertical="center" textRotation="0" wrapText="false" shrinkToFit="false"/>
    </xf>
    <xf xfId="0" fontId="11" numFmtId="0" fillId="2" borderId="52" applyFont="1" applyNumberFormat="0" applyFill="0" applyBorder="1" applyAlignment="1">
      <alignment horizontal="left" vertical="center" textRotation="0" wrapText="false" shrinkToFit="false"/>
    </xf>
    <xf xfId="0" fontId="1" numFmtId="0" fillId="2" borderId="13" applyFont="1" applyNumberFormat="0" applyFill="0" applyBorder="1" applyAlignment="1">
      <alignment horizontal="center" vertical="center" textRotation="0" wrapText="false" shrinkToFit="false"/>
    </xf>
    <xf xfId="0" fontId="1" numFmtId="0" fillId="2" borderId="12" applyFont="1" applyNumberFormat="0" applyFill="0" applyBorder="1" applyAlignment="1">
      <alignment horizontal="center" vertical="center" textRotation="0" wrapText="false" shrinkToFit="false"/>
    </xf>
    <xf xfId="0" fontId="1" numFmtId="0" fillId="2" borderId="59" applyFont="1" applyNumberFormat="0" applyFill="0" applyBorder="1" applyAlignment="1">
      <alignment horizontal="center" vertical="center" textRotation="0" wrapText="false" shrinkToFit="false"/>
    </xf>
    <xf xfId="0" fontId="0" numFmtId="0" fillId="2" borderId="13" applyFont="0" applyNumberFormat="0" applyFill="0" applyBorder="1" applyAlignment="1">
      <alignment horizontal="center" vertical="center" textRotation="0" wrapText="false" shrinkToFit="false"/>
    </xf>
    <xf xfId="0" fontId="0" numFmtId="0" fillId="2" borderId="59" applyFont="0" applyNumberFormat="0" applyFill="0" applyBorder="1" applyAlignment="1">
      <alignment horizontal="center" vertical="center" textRotation="0" wrapText="false" shrinkToFit="false"/>
    </xf>
    <xf xfId="0" fontId="11" numFmtId="0" fillId="2" borderId="26" applyFont="1" applyNumberFormat="0" applyFill="0" applyBorder="1" applyAlignment="0">
      <alignment horizontal="general" vertical="center" textRotation="0" wrapText="false" shrinkToFit="false"/>
    </xf>
    <xf xfId="0" fontId="11" numFmtId="0" fillId="2" borderId="28" applyFont="1" applyNumberFormat="0" applyFill="0" applyBorder="1" applyAlignment="0">
      <alignment horizontal="general" vertical="center" textRotation="0" wrapText="false" shrinkToFit="false"/>
    </xf>
    <xf xfId="0" fontId="11" numFmtId="0" fillId="2" borderId="25" applyFont="1" applyNumberFormat="0" applyFill="0" applyBorder="1" applyAlignment="0">
      <alignment horizontal="general" vertical="center" textRotation="0" wrapText="false" shrinkToFit="false"/>
    </xf>
    <xf xfId="0" fontId="11" numFmtId="0" fillId="2" borderId="53" applyFont="1" applyNumberFormat="0" applyFill="0" applyBorder="1" applyAlignment="1">
      <alignment horizontal="left" vertical="center" textRotation="0" wrapText="false" shrinkToFit="false"/>
    </xf>
    <xf xfId="0" fontId="0" numFmtId="0" fillId="2" borderId="59" applyFont="0" applyNumberFormat="0" applyFill="0" applyBorder="1" applyAlignment="1">
      <alignment horizontal="left" vertical="center" textRotation="0" wrapText="false" shrinkToFit="false"/>
    </xf>
    <xf xfId="0" fontId="0" numFmtId="0" fillId="2" borderId="57" applyFont="0" applyNumberFormat="0" applyFill="0" applyBorder="1" applyAlignment="1">
      <alignment horizontal="center" vertical="center" textRotation="0" wrapText="false" shrinkToFit="false"/>
    </xf>
    <xf xfId="0" fontId="0" numFmtId="0" fillId="2" borderId="10" applyFont="0" applyNumberFormat="0" applyFill="0" applyBorder="1" applyAlignment="1">
      <alignment horizontal="center" vertical="center" textRotation="0" wrapText="false" shrinkToFit="false"/>
    </xf>
    <xf xfId="0" fontId="0" numFmtId="0" fillId="2" borderId="51" applyFont="0" applyNumberFormat="0" applyFill="0" applyBorder="1" applyAlignment="1">
      <alignment horizontal="center" vertical="center" textRotation="0" wrapText="false" shrinkToFit="false"/>
    </xf>
    <xf xfId="0" fontId="0" numFmtId="0" fillId="2" borderId="57" applyFont="0" applyNumberFormat="0" applyFill="0" applyBorder="1" applyAlignment="1">
      <alignment horizontal="left" vertical="center" textRotation="0" wrapText="false" shrinkToFit="false"/>
    </xf>
    <xf xfId="0" fontId="0" numFmtId="0" fillId="2" borderId="10" applyFont="0" applyNumberFormat="0" applyFill="0" applyBorder="1" applyAlignment="1">
      <alignment horizontal="left" vertical="center" textRotation="0" wrapText="false" shrinkToFit="false"/>
    </xf>
    <xf xfId="0" fontId="0" numFmtId="0" fillId="2" borderId="29" applyFont="0" applyNumberFormat="0" applyFill="0" applyBorder="1" applyAlignment="1">
      <alignment horizontal="left" vertical="center" textRotation="0" wrapText="false" shrinkToFit="false"/>
    </xf>
    <xf xfId="0" fontId="5" numFmtId="0" fillId="2" borderId="11" applyFont="1" applyNumberFormat="0" applyFill="0" applyBorder="1" applyAlignment="1">
      <alignment horizontal="center" vertical="center" textRotation="0" wrapText="false" shrinkToFit="false"/>
    </xf>
    <xf xfId="0" fontId="5" numFmtId="0" fillId="2" borderId="11" applyFont="1" applyNumberFormat="0" applyFill="0" applyBorder="1" applyAlignment="1">
      <alignment horizontal="left" vertical="center" textRotation="0" wrapText="false" shrinkToFit="false"/>
    </xf>
    <xf xfId="0" fontId="0" numFmtId="0" fillId="2" borderId="58" applyFont="0" applyNumberFormat="0" applyFill="0" applyBorder="1" applyAlignment="1">
      <alignment horizontal="right" vertical="center" textRotation="0" wrapText="false" shrinkToFit="false"/>
    </xf>
    <xf xfId="0" fontId="0" numFmtId="0" fillId="2" borderId="11" applyFont="0" applyNumberFormat="0" applyFill="0" applyBorder="1" applyAlignment="1">
      <alignment horizontal="right" vertical="center" textRotation="0" wrapText="false" shrinkToFit="false"/>
    </xf>
    <xf xfId="0" fontId="5" numFmtId="0" fillId="2" borderId="65" applyFont="1" applyNumberFormat="0" applyFill="0" applyBorder="1" applyAlignment="1">
      <alignment horizontal="center" vertical="center" textRotation="0" wrapText="false" shrinkToFit="false"/>
    </xf>
    <xf xfId="0" fontId="5" numFmtId="0" fillId="2" borderId="66" applyFont="1" applyNumberFormat="0" applyFill="0" applyBorder="1" applyAlignment="1">
      <alignment horizontal="center" vertical="center" textRotation="0" wrapText="false" shrinkToFit="false"/>
    </xf>
    <xf xfId="0" fontId="11" numFmtId="0" fillId="2" borderId="51" applyFont="1" applyNumberFormat="0" applyFill="0" applyBorder="1" applyAlignment="1">
      <alignment horizontal="left" vertical="center" textRotation="0" wrapText="true" shrinkToFit="false"/>
    </xf>
    <xf xfId="0" fontId="11" numFmtId="0" fillId="2" borderId="11" applyFont="1" applyNumberFormat="0" applyFill="0" applyBorder="1" applyAlignment="1">
      <alignment horizontal="left" vertical="center" textRotation="0" wrapText="true" shrinkToFit="false"/>
    </xf>
    <xf xfId="0" fontId="11" numFmtId="0" fillId="2" borderId="53" applyFont="1" applyNumberFormat="0" applyFill="0" applyBorder="1" applyAlignment="1">
      <alignment horizontal="left" vertical="center" textRotation="0" wrapText="true" shrinkToFit="false"/>
    </xf>
    <xf xfId="0" fontId="0" numFmtId="0" fillId="2" borderId="26" applyFont="0" applyNumberFormat="0" applyFill="0" applyBorder="1" applyAlignment="0">
      <alignment horizontal="general" vertical="center" textRotation="0" wrapText="false" shrinkToFit="false"/>
    </xf>
    <xf xfId="0" fontId="0" numFmtId="0" fillId="2" borderId="28" applyFont="0" applyNumberFormat="0" applyFill="0" applyBorder="1" applyAlignment="0">
      <alignment horizontal="general" vertical="center" textRotation="0" wrapText="false" shrinkToFit="false"/>
    </xf>
    <xf xfId="0" fontId="0" numFmtId="0" fillId="2" borderId="25" applyFont="0" applyNumberFormat="0" applyFill="0" applyBorder="1" applyAlignment="0">
      <alignment horizontal="general" vertical="center" textRotation="0" wrapText="false" shrinkToFit="false"/>
    </xf>
    <xf xfId="0" fontId="1" numFmtId="0" fillId="2" borderId="10" applyFont="1" applyNumberFormat="0" applyFill="0" applyBorder="1" applyAlignment="1">
      <alignment horizontal="left" vertical="center" textRotation="0" wrapText="false" shrinkToFit="false"/>
    </xf>
    <xf xfId="0" fontId="1" numFmtId="0" fillId="2" borderId="27" applyFont="1" applyNumberFormat="0" applyFill="0" applyBorder="1" applyAlignment="1">
      <alignment horizontal="left" vertical="center" textRotation="0" wrapText="false" shrinkToFit="false"/>
    </xf>
    <xf xfId="0" fontId="2" numFmtId="0" fillId="2" borderId="11" applyFont="1" applyNumberFormat="0" applyFill="0" applyBorder="1" applyAlignment="1">
      <alignment horizontal="left"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11" numFmtId="0" fillId="2" borderId="0" applyFont="1" applyNumberFormat="0" applyFill="0" applyBorder="0" applyAlignment="1">
      <alignment horizontal="left" vertical="center" textRotation="0" wrapText="true" shrinkToFit="false"/>
    </xf>
    <xf xfId="0" fontId="11" numFmtId="0" fillId="2" borderId="52" applyFont="1" applyNumberFormat="0" applyFill="0" applyBorder="1" applyAlignment="1">
      <alignment horizontal="left" vertical="center" textRotation="0" wrapText="true" shrinkToFit="false"/>
    </xf>
    <xf xfId="0" fontId="11" numFmtId="0" fillId="2" borderId="28" applyFont="1" applyNumberFormat="0" applyFill="0" applyBorder="1" applyAlignment="1">
      <alignment horizontal="right" vertical="top" textRotation="0" wrapText="false" shrinkToFit="false"/>
    </xf>
    <xf xfId="0" fontId="0" numFmtId="0" fillId="2" borderId="53" applyFont="0" applyNumberFormat="0" applyFill="0" applyBorder="1" applyAlignment="1">
      <alignment horizontal="center" vertical="center" textRotation="0" wrapText="false" shrinkToFit="false"/>
    </xf>
    <xf xfId="0" fontId="1" numFmtId="0" fillId="2" borderId="10"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center" vertical="center" textRotation="0" wrapText="false" shrinkToFit="false"/>
    </xf>
    <xf xfId="0" fontId="0" numFmtId="0" fillId="2" borderId="67" applyFont="0" applyNumberFormat="0" applyFill="0" applyBorder="1" applyAlignment="1">
      <alignment horizontal="center" vertical="center" textRotation="0" wrapText="false" shrinkToFit="false"/>
    </xf>
    <xf xfId="0" fontId="0" numFmtId="0" fillId="2" borderId="19" applyFont="0" applyNumberFormat="0" applyFill="0" applyBorder="1" applyAlignment="1">
      <alignment horizontal="center" vertical="center" textRotation="0" wrapText="false" shrinkToFit="false"/>
    </xf>
    <xf xfId="0" fontId="0" numFmtId="0" fillId="2" borderId="68" applyFont="0" applyNumberFormat="0" applyFill="0" applyBorder="1" applyAlignment="1">
      <alignment horizontal="center" vertical="center" textRotation="0" wrapText="false" shrinkToFit="false"/>
    </xf>
    <xf xfId="0" fontId="20" numFmtId="0" fillId="2" borderId="48" applyFont="1" applyNumberFormat="0" applyFill="0" applyBorder="1" applyAlignment="1">
      <alignment horizontal="left" vertical="top" textRotation="0" wrapText="true" shrinkToFit="false"/>
    </xf>
    <xf xfId="0" fontId="20" numFmtId="0" fillId="2" borderId="0" applyFont="1" applyNumberFormat="0" applyFill="0" applyBorder="0" applyAlignment="1">
      <alignment horizontal="left" vertical="top" textRotation="0" wrapText="true" shrinkToFit="false"/>
    </xf>
    <xf xfId="0" fontId="20" numFmtId="0" fillId="2" borderId="29" applyFont="1" applyNumberFormat="0" applyFill="0" applyBorder="1" applyAlignment="1">
      <alignment horizontal="left" vertical="top" textRotation="0" wrapText="true" shrinkToFit="false"/>
    </xf>
    <xf xfId="0" fontId="1" numFmtId="0" fillId="2" borderId="0" applyFont="1" applyNumberFormat="0" applyFill="0" applyBorder="0" applyAlignment="1">
      <alignment horizontal="left" vertical="center" textRotation="0" wrapText="false" shrinkToFit="false"/>
    </xf>
    <xf xfId="0" fontId="11" numFmtId="0" fillId="2" borderId="32" applyFont="1" applyNumberFormat="0" applyFill="0" applyBorder="1" applyAlignment="1">
      <alignment horizontal="left" vertical="center" textRotation="0" wrapText="false" shrinkToFit="false"/>
    </xf>
    <xf xfId="0" fontId="11" numFmtId="0" fillId="2" borderId="33" applyFont="1" applyNumberFormat="0" applyFill="0" applyBorder="1" applyAlignment="1">
      <alignment horizontal="left" vertical="center" textRotation="0" wrapText="false" shrinkToFit="false"/>
    </xf>
    <xf xfId="0" fontId="0" numFmtId="0" fillId="2" borderId="54" applyFont="0" applyNumberFormat="0" applyFill="0" applyBorder="1" applyAlignment="1">
      <alignment horizontal="right" vertical="center" textRotation="0" wrapText="false" shrinkToFit="false"/>
    </xf>
    <xf xfId="0" fontId="0" numFmtId="0" fillId="2" borderId="32" applyFont="0" applyNumberFormat="0" applyFill="0" applyBorder="1" applyAlignment="1">
      <alignment horizontal="right" vertical="center" textRotation="0" wrapText="false" shrinkToFit="false"/>
    </xf>
    <xf xfId="0" fontId="0" numFmtId="0" fillId="2" borderId="33" applyFont="0" applyNumberFormat="0" applyFill="0" applyBorder="1" applyAlignment="1">
      <alignment horizontal="left" vertical="center" textRotation="0" wrapText="false" shrinkToFit="false"/>
    </xf>
    <xf xfId="0" fontId="11" numFmtId="0" fillId="2" borderId="12" applyFont="1" applyNumberFormat="0" applyFill="0" applyBorder="1" applyAlignment="1">
      <alignment horizontal="left" vertical="center" textRotation="0" wrapText="false" shrinkToFit="false"/>
    </xf>
    <xf xfId="0" fontId="11" numFmtId="0" fillId="2" borderId="59" applyFont="1" applyNumberFormat="0" applyFill="0" applyBorder="1" applyAlignment="1">
      <alignment horizontal="left" vertical="center" textRotation="0" wrapText="false" shrinkToFit="false"/>
    </xf>
    <xf xfId="0" fontId="7" numFmtId="0" fillId="2" borderId="12" applyFont="1" applyNumberFormat="0" applyFill="0" applyBorder="1" applyAlignment="1">
      <alignment horizontal="left" vertical="center" textRotation="0" wrapText="false" shrinkToFit="false"/>
    </xf>
    <xf xfId="0" fontId="7" numFmtId="0" fillId="2" borderId="56" applyFont="1" applyNumberFormat="0" applyFill="0" applyBorder="1" applyAlignment="1">
      <alignment horizontal="left" vertical="center" textRotation="0" wrapText="false" shrinkToFit="false"/>
    </xf>
    <xf xfId="0" fontId="11" numFmtId="0" fillId="2" borderId="27" applyFont="1" applyNumberFormat="0" applyFill="0" applyBorder="1" applyAlignment="1">
      <alignment horizontal="left" vertical="center" textRotation="0" wrapText="false" shrinkToFit="false"/>
    </xf>
    <xf xfId="0" fontId="5" numFmtId="0" fillId="2" borderId="10" applyFont="1" applyNumberFormat="0" applyFill="0" applyBorder="1" applyAlignment="1">
      <alignment horizontal="left" vertical="bottom" textRotation="0" wrapText="true" shrinkToFit="false"/>
    </xf>
    <xf xfId="0" fontId="5" numFmtId="0" fillId="2" borderId="11" applyFont="1" applyNumberFormat="0" applyFill="0" applyBorder="1" applyAlignment="1">
      <alignment horizontal="left" vertical="bottom" textRotation="0" wrapText="true" shrinkToFit="false"/>
    </xf>
    <xf xfId="0" fontId="0" numFmtId="0" fillId="2" borderId="30" applyFont="0" applyNumberFormat="0" applyFill="0" applyBorder="1" applyAlignment="1">
      <alignment horizontal="left" vertical="center" textRotation="0" wrapText="false" shrinkToFit="false"/>
    </xf>
    <xf xfId="0" fontId="0" numFmtId="0" fillId="2" borderId="27" applyFont="0" applyNumberFormat="0" applyFill="0" applyBorder="1" applyAlignment="1">
      <alignment horizontal="left" vertical="center" textRotation="0" wrapText="false" shrinkToFit="false"/>
    </xf>
    <xf xfId="0" fontId="5" numFmtId="0" fillId="2" borderId="69" applyFont="1" applyNumberFormat="0" applyFill="0" applyBorder="1" applyAlignment="1">
      <alignment horizontal="left" vertical="center" textRotation="0" wrapText="true" shrinkToFit="false"/>
    </xf>
    <xf xfId="0" fontId="5" numFmtId="0" fillId="2" borderId="14" applyFont="1" applyNumberFormat="0" applyFill="0" applyBorder="1" applyAlignment="1">
      <alignment horizontal="left" vertical="center" textRotation="0" wrapText="true" shrinkToFit="false"/>
    </xf>
    <xf xfId="0" fontId="5" numFmtId="0" fillId="2" borderId="69" applyFont="1" applyNumberFormat="0" applyFill="0" applyBorder="1" applyAlignment="1">
      <alignment horizontal="center" vertical="center" textRotation="0" wrapText="true" shrinkToFit="false"/>
    </xf>
    <xf xfId="0" fontId="5" numFmtId="0" fillId="2" borderId="14" applyFont="1" applyNumberFormat="0" applyFill="0" applyBorder="1" applyAlignment="1">
      <alignment horizontal="center" vertical="center" textRotation="0" wrapText="true" shrinkToFit="false"/>
    </xf>
    <xf xfId="0" fontId="5" numFmtId="0" fillId="2" borderId="18" applyFont="1" applyNumberFormat="0" applyFill="0" applyBorder="1" applyAlignment="1">
      <alignment horizontal="left" vertical="center" textRotation="0" wrapText="true" shrinkToFit="false"/>
    </xf>
    <xf xfId="0" fontId="5" numFmtId="0" fillId="2" borderId="19" applyFont="1" applyNumberFormat="0" applyFill="0" applyBorder="1" applyAlignment="1">
      <alignment horizontal="left" vertical="center" textRotation="0" wrapText="true" shrinkToFit="false"/>
    </xf>
    <xf xfId="0" fontId="5" numFmtId="0" fillId="2" borderId="43" applyFont="1" applyNumberFormat="0" applyFill="0" applyBorder="1" applyAlignment="1">
      <alignment horizontal="left" vertical="center" textRotation="0" wrapText="true" shrinkToFit="false"/>
    </xf>
    <xf xfId="0" fontId="5" numFmtId="0" fillId="2" borderId="20" applyFont="1" applyNumberFormat="0" applyFill="0" applyBorder="1" applyAlignment="1">
      <alignment horizontal="center"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15" numFmtId="0" fillId="2" borderId="24" applyFont="1" applyNumberFormat="0" applyFill="0" applyBorder="1" applyAlignment="1">
      <alignment horizontal="center" vertical="center" textRotation="0" wrapText="false" shrinkToFit="false"/>
    </xf>
    <xf xfId="0" fontId="15" numFmtId="0" fillId="2" borderId="0" applyFont="1" applyNumberFormat="0" applyFill="0" applyBorder="0" applyAlignment="1">
      <alignment horizontal="center" vertical="center" textRotation="0" wrapText="false" shrinkToFit="false"/>
    </xf>
    <xf xfId="0" fontId="15" numFmtId="0" fillId="2" borderId="0" applyFont="1" applyNumberFormat="0" applyFill="0" applyBorder="0" applyAlignment="0">
      <alignment horizontal="general" vertical="center" textRotation="0" wrapText="false" shrinkToFit="false"/>
    </xf>
    <xf xfId="0" fontId="5" numFmtId="0" fillId="2" borderId="70" applyFont="1" applyNumberFormat="0" applyFill="0" applyBorder="1" applyAlignment="1">
      <alignment horizontal="center" vertical="center" textRotation="0" wrapText="false" shrinkToFit="false"/>
    </xf>
    <xf xfId="0" fontId="5" numFmtId="0" fillId="2" borderId="71" applyFont="1" applyNumberFormat="0" applyFill="0" applyBorder="1" applyAlignment="1">
      <alignment horizontal="center" vertical="center" textRotation="0" wrapText="false" shrinkToFit="false"/>
    </xf>
    <xf xfId="0" fontId="5" numFmtId="0" fillId="2" borderId="72" applyFont="1" applyNumberFormat="0" applyFill="0" applyBorder="1" applyAlignment="1">
      <alignment horizontal="left" vertical="center" textRotation="0" wrapText="false" shrinkToFit="false"/>
    </xf>
    <xf xfId="0" fontId="5" numFmtId="0" fillId="2" borderId="73" applyFont="1" applyNumberFormat="0" applyFill="0" applyBorder="1" applyAlignment="1">
      <alignment horizontal="center" vertical="center" textRotation="0" wrapText="false" shrinkToFit="false"/>
    </xf>
    <xf xfId="0" fontId="5" numFmtId="0" fillId="2" borderId="51" applyFont="1" applyNumberFormat="0" applyFill="0" applyBorder="1" applyAlignment="1">
      <alignment horizontal="center" vertical="center" textRotation="0" wrapText="false" shrinkToFit="false"/>
    </xf>
    <xf xfId="0" fontId="14" numFmtId="0" fillId="2" borderId="18" applyFont="1" applyNumberFormat="0" applyFill="0" applyBorder="1" applyAlignment="1">
      <alignment horizontal="center" vertical="center" textRotation="0" wrapText="false" shrinkToFit="false"/>
    </xf>
    <xf xfId="0" fontId="21" numFmtId="0" fillId="2" borderId="19" applyFont="1" applyNumberFormat="0" applyFill="0" applyBorder="1" applyAlignment="1">
      <alignment horizontal="center" vertical="center" textRotation="0" wrapText="false" shrinkToFit="false"/>
    </xf>
    <xf xfId="0" fontId="5" numFmtId="0" fillId="2" borderId="74" applyFont="1" applyNumberFormat="0" applyFill="0" applyBorder="1" applyAlignment="1">
      <alignment horizontal="center" vertical="center" textRotation="0" wrapText="true" shrinkToFit="false"/>
    </xf>
    <xf xfId="0" fontId="5" numFmtId="0" fillId="2" borderId="75" applyFont="1" applyNumberFormat="0" applyFill="0" applyBorder="1" applyAlignment="1">
      <alignment horizontal="center" vertical="center" textRotation="0" wrapText="true" shrinkToFit="false"/>
    </xf>
    <xf xfId="0" fontId="5" numFmtId="0" fillId="2" borderId="44" applyFont="1" applyNumberFormat="0" applyFill="0" applyBorder="1" applyAlignment="1">
      <alignment horizontal="center" vertical="center" textRotation="0" wrapText="true" shrinkToFit="false"/>
    </xf>
    <xf xfId="0" fontId="5" numFmtId="0" fillId="2" borderId="76" applyFont="1"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5" numFmtId="0" fillId="2" borderId="77" applyFont="1" applyNumberFormat="0" applyFill="0" applyBorder="1" applyAlignment="1">
      <alignment horizontal="center" vertical="center" textRotation="0" wrapText="false" shrinkToFit="false"/>
    </xf>
    <xf xfId="0" fontId="5" numFmtId="0" fillId="2" borderId="59" applyFont="1" applyNumberFormat="0" applyFill="0" applyBorder="1" applyAlignment="1">
      <alignment horizontal="center" vertical="center" textRotation="0" wrapText="false" shrinkToFit="false"/>
    </xf>
    <xf xfId="0" fontId="5" numFmtId="0" fillId="2" borderId="3" applyFont="1" applyNumberFormat="0" applyFill="0" applyBorder="1" applyAlignment="1">
      <alignment horizontal="center" vertical="center" textRotation="0" wrapText="false" shrinkToFit="false"/>
    </xf>
    <xf xfId="0" fontId="5" numFmtId="0" fillId="2" borderId="78" applyFont="1" applyNumberFormat="0" applyFill="0" applyBorder="1" applyAlignment="1">
      <alignment horizontal="center" vertical="center" textRotation="0" wrapText="false" shrinkToFit="false"/>
    </xf>
    <xf xfId="0" fontId="5" numFmtId="0" fillId="2" borderId="69" applyFont="1" applyNumberFormat="0" applyFill="0" applyBorder="1" applyAlignment="1">
      <alignment horizontal="center" vertical="center" textRotation="0" wrapText="false" shrinkToFit="false"/>
    </xf>
    <xf xfId="0" fontId="5" numFmtId="0" fillId="2" borderId="79" applyFont="1" applyNumberFormat="0" applyFill="0" applyBorder="1" applyAlignment="1">
      <alignment horizontal="center" vertical="center" textRotation="0" wrapText="false" shrinkToFit="false"/>
    </xf>
    <xf xfId="0" fontId="17" numFmtId="0" fillId="4" borderId="80" applyFont="1" applyNumberFormat="0" applyFill="1" applyBorder="1" applyAlignment="1">
      <alignment horizontal="center" vertical="center" textRotation="0" wrapText="true" shrinkToFit="false"/>
    </xf>
    <xf xfId="0" fontId="17" numFmtId="0" fillId="4" borderId="81" applyFont="1" applyNumberFormat="0" applyFill="1" applyBorder="1" applyAlignment="1">
      <alignment horizontal="center" vertical="center" textRotation="0" wrapText="true" shrinkToFit="false"/>
    </xf>
    <xf xfId="0" fontId="17" numFmtId="0" fillId="4" borderId="47" applyFont="1" applyNumberFormat="0" applyFill="1" applyBorder="1" applyAlignment="1">
      <alignment horizontal="center" vertical="center" textRotation="0" wrapText="true" shrinkToFit="false"/>
    </xf>
    <xf xfId="0" fontId="1" numFmtId="0" fillId="2" borderId="69" applyFont="1" applyNumberFormat="0" applyFill="0" applyBorder="1" applyAlignment="1">
      <alignment horizontal="left" vertical="center" textRotation="0" wrapText="true" shrinkToFit="false"/>
    </xf>
    <xf xfId="0" fontId="1" numFmtId="0" fillId="2" borderId="14" applyFont="1" applyNumberFormat="0" applyFill="0" applyBorder="1" applyAlignment="1">
      <alignment horizontal="left" vertical="center" textRotation="0" wrapText="false" shrinkToFit="false"/>
    </xf>
    <xf xfId="0" fontId="17" numFmtId="0" fillId="4" borderId="18" applyFont="1" applyNumberFormat="0" applyFill="1" applyBorder="1" applyAlignment="1">
      <alignment horizontal="center" vertical="center" textRotation="0" wrapText="true" shrinkToFit="false"/>
    </xf>
    <xf xfId="0" fontId="17" numFmtId="0" fillId="4" borderId="19" applyFont="1" applyNumberFormat="0" applyFill="1" applyBorder="1" applyAlignment="1">
      <alignment horizontal="center" vertical="center" textRotation="0" wrapText="true" shrinkToFit="false"/>
    </xf>
    <xf xfId="0" fontId="22" numFmtId="0" fillId="2" borderId="24" applyFont="1" applyNumberFormat="0" applyFill="0" applyBorder="1" applyAlignment="1">
      <alignment horizontal="left" vertical="center" textRotation="0" wrapText="true" shrinkToFit="false"/>
    </xf>
    <xf xfId="0" fontId="0" numFmtId="0" fillId="2" borderId="35" applyFont="0" applyNumberFormat="0" applyFill="0" applyBorder="1" applyAlignment="1">
      <alignment horizontal="left" vertical="center" textRotation="0" wrapText="false" shrinkToFit="false"/>
    </xf>
    <xf xfId="0" fontId="22" numFmtId="0" fillId="2" borderId="0" applyFont="1" applyNumberFormat="0" applyFill="0" applyBorder="0" applyAlignment="1">
      <alignment horizontal="left" vertical="center" textRotation="0" wrapText="true" shrinkToFit="false"/>
    </xf>
    <xf xfId="0" fontId="22" numFmtId="0" fillId="2" borderId="35" applyFont="1" applyNumberFormat="0" applyFill="0" applyBorder="1" applyAlignment="1">
      <alignment horizontal="left" vertical="center" textRotation="0" wrapText="true" shrinkToFit="false"/>
    </xf>
    <xf xfId="0" fontId="22" numFmtId="0" fillId="2" borderId="20" applyFont="1" applyNumberFormat="0" applyFill="0" applyBorder="1" applyAlignment="1">
      <alignment horizontal="left" vertical="center" textRotation="0" wrapText="true" shrinkToFit="false"/>
    </xf>
    <xf xfId="0" fontId="0" numFmtId="0" fillId="2" borderId="9" applyFont="0" applyNumberFormat="0" applyFill="0" applyBorder="1" applyAlignment="1">
      <alignment horizontal="left" vertical="center" textRotation="0" wrapText="false" shrinkToFit="false"/>
    </xf>
    <xf xfId="0" fontId="0" numFmtId="0" fillId="2" borderId="21" applyFont="0" applyNumberFormat="0" applyFill="0" applyBorder="1" applyAlignment="1">
      <alignment horizontal="left" vertical="center" textRotation="0" wrapText="false" shrinkToFit="false"/>
    </xf>
    <xf xfId="0" fontId="1" numFmtId="0" fillId="2" borderId="24" applyFont="1" applyNumberFormat="0" applyFill="0" applyBorder="1" applyAlignment="1">
      <alignment horizontal="center" vertical="center" textRotation="0" wrapText="false" shrinkToFit="false"/>
    </xf>
    <xf xfId="0" fontId="1" numFmtId="0" fillId="2" borderId="18" applyFont="1" applyNumberFormat="0" applyFill="0" applyBorder="1" applyAlignment="1">
      <alignment horizontal="center" vertical="center" textRotation="0" wrapText="false" shrinkToFit="false"/>
    </xf>
    <xf xfId="0" fontId="5" numFmtId="0" fillId="2" borderId="18" applyFont="1" applyNumberFormat="0" applyFill="0" applyBorder="1" applyAlignment="1">
      <alignment horizontal="center" vertical="center" textRotation="0" wrapText="false" shrinkToFit="false"/>
    </xf>
    <xf xfId="0" fontId="5" numFmtId="0" fillId="2" borderId="82" applyFont="1" applyNumberFormat="0" applyFill="0" applyBorder="1" applyAlignment="1">
      <alignment horizontal="center" vertical="center" textRotation="0" wrapText="false" shrinkToFit="false"/>
    </xf>
    <xf xfId="0" fontId="5" numFmtId="0" fillId="2" borderId="83" applyFont="1" applyNumberFormat="0" applyFill="0" applyBorder="1" applyAlignment="1">
      <alignment horizontal="center" vertical="center" textRotation="0" wrapText="false" shrinkToFit="false"/>
    </xf>
    <xf xfId="0" fontId="5" numFmtId="0" fillId="2" borderId="84" applyFont="1" applyNumberFormat="0" applyFill="0" applyBorder="1" applyAlignment="1">
      <alignment horizontal="center" vertical="center" textRotation="0" wrapText="false" shrinkToFit="false"/>
    </xf>
    <xf xfId="0" fontId="21" numFmtId="0" fillId="2" borderId="69" applyFont="1" applyNumberFormat="0" applyFill="0" applyBorder="1" applyAlignment="1">
      <alignment horizontal="center" vertical="center" textRotation="0" wrapText="false" shrinkToFit="false"/>
    </xf>
    <xf xfId="0" fontId="21" numFmtId="0" fillId="2" borderId="14" applyFont="1" applyNumberFormat="0" applyFill="0" applyBorder="1" applyAlignment="1">
      <alignment horizontal="center" vertical="center" textRotation="0" wrapText="false" shrinkToFit="false"/>
    </xf>
    <xf xfId="0" fontId="21" numFmtId="0" fillId="2" borderId="85" applyFont="1" applyNumberFormat="0" applyFill="0" applyBorder="1" applyAlignment="1">
      <alignment horizontal="center" vertical="center" textRotation="0" wrapText="false" shrinkToFit="false"/>
    </xf>
    <xf xfId="0" fontId="5" numFmtId="0" fillId="2" borderId="24" applyFont="1" applyNumberFormat="0" applyFill="0" applyBorder="1" applyAlignment="1">
      <alignment horizontal="center" vertical="center" textRotation="0" wrapText="false" shrinkToFit="false"/>
    </xf>
    <xf xfId="0" fontId="5" numFmtId="0" fillId="2" borderId="2" applyFont="1" applyNumberFormat="0" applyFill="0" applyBorder="1" applyAlignment="1">
      <alignment horizontal="center" vertical="center" textRotation="0" wrapText="false" shrinkToFit="false"/>
    </xf>
    <xf xfId="0" fontId="5" numFmtId="0" fillId="2" borderId="86" applyFont="1" applyNumberFormat="0" applyFill="0" applyBorder="1" applyAlignment="1">
      <alignment horizontal="center" vertical="center" textRotation="0" wrapText="false" shrinkToFit="false"/>
    </xf>
    <xf xfId="0" fontId="21" numFmtId="0" fillId="2" borderId="69" applyFont="1" applyNumberFormat="0" applyFill="0" applyBorder="1" applyAlignment="1">
      <alignment horizontal="center" vertical="center" textRotation="0" wrapText="false" shrinkToFit="false"/>
    </xf>
    <xf xfId="0" fontId="21" numFmtId="0" fillId="2" borderId="14" applyFont="1" applyNumberFormat="0" applyFill="0" applyBorder="1" applyAlignment="1">
      <alignment horizontal="center" vertical="center" textRotation="0" wrapText="false" shrinkToFit="false"/>
    </xf>
    <xf xfId="0" fontId="21" numFmtId="0" fillId="2" borderId="85" applyFont="1" applyNumberFormat="0" applyFill="0" applyBorder="1" applyAlignment="1">
      <alignment horizontal="center" vertical="center" textRotation="0" wrapText="false" shrinkToFit="false"/>
    </xf>
    <xf xfId="0" fontId="15" numFmtId="0" fillId="2" borderId="19" applyFont="1" applyNumberFormat="0" applyFill="0" applyBorder="1" applyAlignment="1">
      <alignment horizontal="center" vertical="center" textRotation="0" wrapText="false" shrinkToFit="false"/>
    </xf>
    <xf xfId="0" fontId="1" numFmtId="0" fillId="2" borderId="7" applyFont="1" applyNumberFormat="0" applyFill="0" applyBorder="1" applyAlignment="1">
      <alignment horizontal="center" vertical="center" textRotation="0" wrapText="true" shrinkToFit="true"/>
    </xf>
    <xf xfId="0" fontId="1" numFmtId="0" fillId="2" borderId="8" applyFont="1" applyNumberFormat="0" applyFill="0" applyBorder="1" applyAlignment="1">
      <alignment horizontal="center" vertical="center" textRotation="0" wrapText="true" shrinkToFit="true"/>
    </xf>
    <xf xfId="0" fontId="1" numFmtId="0" fillId="2" borderId="69" applyFont="1" applyNumberFormat="0" applyFill="0" applyBorder="1" applyAlignment="1">
      <alignment horizontal="center" vertical="center" textRotation="0" wrapText="true" shrinkToFit="true"/>
    </xf>
    <xf xfId="0" fontId="1" numFmtId="0" fillId="2" borderId="14" applyFont="1" applyNumberFormat="0" applyFill="0" applyBorder="1" applyAlignment="1">
      <alignment horizontal="center" vertical="center" textRotation="0" wrapText="true" shrinkToFit="true"/>
    </xf>
    <xf xfId="0" fontId="1" numFmtId="0" fillId="2" borderId="85" applyFont="1" applyNumberFormat="0" applyFill="0" applyBorder="1" applyAlignment="1">
      <alignment horizontal="center" vertical="center" textRotation="0" wrapText="true" shrinkToFit="true"/>
    </xf>
    <xf xfId="0" fontId="5" numFmtId="0" fillId="2" borderId="87" applyFont="1" applyNumberFormat="0" applyFill="0" applyBorder="1" applyAlignment="1">
      <alignment horizontal="left" vertical="center" textRotation="0" wrapText="false" shrinkToFit="false"/>
    </xf>
    <xf xfId="0" fontId="5" numFmtId="0" fillId="2" borderId="82" applyFont="1" applyNumberFormat="0" applyFill="0" applyBorder="1" applyAlignment="1">
      <alignment horizontal="left" vertical="center" textRotation="0" wrapText="false" shrinkToFit="false"/>
    </xf>
    <xf xfId="0" fontId="5" numFmtId="0" fillId="2" borderId="83" applyFont="1" applyNumberFormat="0" applyFill="0" applyBorder="1" applyAlignment="1">
      <alignment horizontal="left" vertical="center" textRotation="0" wrapText="false" shrinkToFit="false"/>
    </xf>
    <xf xfId="0" fontId="5" numFmtId="0" fillId="2" borderId="42" applyFont="1" applyNumberFormat="0" applyFill="0" applyBorder="1" applyAlignment="1">
      <alignment horizontal="left" vertical="center" textRotation="0" wrapText="false" shrinkToFit="false"/>
    </xf>
    <xf xfId="0" fontId="5" numFmtId="0" fillId="2" borderId="76" applyFont="1" applyNumberFormat="0" applyFill="0" applyBorder="1" applyAlignment="1">
      <alignment horizontal="left" vertical="center" textRotation="0" wrapText="false" shrinkToFit="false"/>
    </xf>
    <xf xfId="0" fontId="5" numFmtId="0" fillId="2" borderId="84" applyFont="1" applyNumberFormat="0" applyFill="0" applyBorder="1" applyAlignment="1">
      <alignment horizontal="left" vertical="center" textRotation="0" wrapText="false" shrinkToFit="false"/>
    </xf>
    <xf xfId="0" fontId="5" numFmtId="0" fillId="2" borderId="20" applyFont="1" applyNumberFormat="0" applyFill="0" applyBorder="1" applyAlignment="1">
      <alignment horizontal="center"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5" numFmtId="0" fillId="2" borderId="21" applyFont="1" applyNumberFormat="0" applyFill="0" applyBorder="1" applyAlignment="1">
      <alignment horizontal="center" vertical="center" textRotation="0" wrapText="false" shrinkToFit="false"/>
    </xf>
    <xf xfId="0" fontId="15" numFmtId="0" fillId="2" borderId="24" applyFont="1" applyNumberFormat="0" applyFill="0" applyBorder="1" applyAlignment="1">
      <alignment horizontal="center" vertical="center" textRotation="0" wrapText="false" shrinkToFit="false"/>
    </xf>
    <xf xfId="0" fontId="15" numFmtId="0" fillId="2" borderId="0" applyFont="1" applyNumberFormat="0" applyFill="0" applyBorder="0" applyAlignment="1">
      <alignment horizontal="center" vertical="center" textRotation="0" wrapText="false" shrinkToFit="false"/>
    </xf>
    <xf xfId="0" fontId="15" numFmtId="0" fillId="2" borderId="0" applyFont="1" applyNumberFormat="0" applyFill="0" applyBorder="0" applyAlignment="0">
      <alignment horizontal="general" vertical="center" textRotation="0" wrapText="false" shrinkToFit="false"/>
    </xf>
    <xf xfId="0" fontId="15" numFmtId="0" fillId="2" borderId="35" applyFont="1" applyNumberFormat="0" applyFill="0" applyBorder="1" applyAlignment="0">
      <alignment horizontal="general" vertical="center" textRotation="0" wrapText="false" shrinkToFit="false"/>
    </xf>
    <xf xfId="0" fontId="5" numFmtId="0" fillId="2" borderId="70" applyFont="1" applyNumberFormat="0" applyFill="0" applyBorder="1" applyAlignment="1">
      <alignment horizontal="center" vertical="center" textRotation="0" wrapText="false" shrinkToFit="false"/>
    </xf>
    <xf xfId="0" fontId="5" numFmtId="0" fillId="2" borderId="71" applyFont="1" applyNumberFormat="0" applyFill="0" applyBorder="1" applyAlignment="1">
      <alignment horizontal="center" vertical="center" textRotation="0" wrapText="false" shrinkToFit="false"/>
    </xf>
    <xf xfId="0" fontId="5" numFmtId="0" fillId="2" borderId="72" applyFont="1" applyNumberFormat="0" applyFill="0" applyBorder="1" applyAlignment="1">
      <alignment horizontal="left" vertical="center" textRotation="0" wrapText="false" shrinkToFit="false"/>
    </xf>
    <xf xfId="0" fontId="5" numFmtId="0" fillId="2" borderId="88" applyFont="1" applyNumberFormat="0" applyFill="0" applyBorder="1" applyAlignment="1">
      <alignment horizontal="left" vertical="center" textRotation="0" wrapText="false" shrinkToFit="false"/>
    </xf>
    <xf xfId="0" fontId="5" numFmtId="0" fillId="2" borderId="73" applyFont="1" applyNumberFormat="0" applyFill="0" applyBorder="1" applyAlignment="1">
      <alignment horizontal="center" vertical="center" textRotation="0" wrapText="false" shrinkToFit="false"/>
    </xf>
    <xf xfId="0" fontId="5" numFmtId="0" fillId="2" borderId="51" applyFont="1" applyNumberFormat="0" applyFill="0" applyBorder="1" applyAlignment="1">
      <alignment horizontal="center" vertical="center" textRotation="0" wrapText="false" shrinkToFit="false"/>
    </xf>
    <xf xfId="0" fontId="14" numFmtId="0" fillId="2" borderId="18" applyFont="1" applyNumberFormat="0" applyFill="0" applyBorder="1" applyAlignment="1">
      <alignment horizontal="center" vertical="center" textRotation="0" wrapText="false" shrinkToFit="false"/>
    </xf>
    <xf xfId="0" fontId="21" numFmtId="0" fillId="2" borderId="19" applyFont="1" applyNumberFormat="0" applyFill="0" applyBorder="1" applyAlignment="1">
      <alignment horizontal="center" vertical="center" textRotation="0" wrapText="false" shrinkToFit="false"/>
    </xf>
    <xf xfId="0" fontId="21" numFmtId="0" fillId="2" borderId="43" applyFont="1" applyNumberFormat="0" applyFill="0" applyBorder="1" applyAlignment="1">
      <alignment horizontal="center" vertical="center" textRotation="0" wrapText="false" shrinkToFit="false"/>
    </xf>
    <xf xfId="0" fontId="5" numFmtId="0" fillId="2" borderId="69" applyFont="1" applyNumberFormat="0" applyFill="0" applyBorder="1" applyAlignment="1">
      <alignment horizontal="center" vertical="center" textRotation="0" wrapText="true" shrinkToFit="false"/>
    </xf>
    <xf xfId="0" fontId="5" numFmtId="0" fillId="2" borderId="14" applyFont="1" applyNumberFormat="0" applyFill="0" applyBorder="1" applyAlignment="1">
      <alignment horizontal="center" vertical="center" textRotation="0" wrapText="true" shrinkToFit="false"/>
    </xf>
    <xf xfId="0" fontId="5" numFmtId="0" fillId="2" borderId="77" applyFont="1" applyNumberFormat="0" applyFill="0" applyBorder="1" applyAlignment="1">
      <alignment horizontal="center" vertical="center" textRotation="0" wrapText="false" shrinkToFit="false"/>
    </xf>
    <xf xfId="0" fontId="5" numFmtId="0" fillId="2" borderId="59" applyFont="1" applyNumberFormat="0" applyFill="0" applyBorder="1" applyAlignment="1">
      <alignment horizontal="center" vertical="center" textRotation="0" wrapText="false" shrinkToFit="false"/>
    </xf>
    <xf xfId="0" fontId="5" numFmtId="0" fillId="2" borderId="3" applyFont="1" applyNumberFormat="0" applyFill="0" applyBorder="1" applyAlignment="1">
      <alignment horizontal="center" vertical="center" textRotation="0" wrapText="false" shrinkToFit="false"/>
    </xf>
    <xf xfId="0" fontId="5" numFmtId="0" fillId="2" borderId="78" applyFont="1" applyNumberFormat="0" applyFill="0" applyBorder="1" applyAlignment="1">
      <alignment horizontal="center" vertical="center" textRotation="0" wrapText="false" shrinkToFit="false"/>
    </xf>
    <xf xfId="0" fontId="5" numFmtId="0" fillId="2" borderId="42" applyFont="1" applyNumberFormat="0" applyFill="0" applyBorder="1" applyAlignment="1">
      <alignment horizontal="left" vertical="center" textRotation="0" wrapText="false" shrinkToFit="false"/>
    </xf>
    <xf xfId="0" fontId="5" numFmtId="0" fillId="2" borderId="76" applyFont="1" applyNumberFormat="0" applyFill="0" applyBorder="1" applyAlignment="1">
      <alignment horizontal="left" vertical="center" textRotation="0" wrapText="false" shrinkToFit="false"/>
    </xf>
    <xf xfId="0" fontId="5" numFmtId="0" fillId="2" borderId="76" applyFont="1" applyNumberFormat="0" applyFill="0" applyBorder="1" applyAlignment="1">
      <alignment horizontal="right" vertical="center" textRotation="0" wrapText="false" shrinkToFit="false"/>
    </xf>
    <xf xfId="0" fontId="5" numFmtId="0" fillId="2" borderId="19" applyFont="1" applyNumberFormat="0" applyFill="0" applyBorder="1" applyAlignment="1">
      <alignment horizontal="right" vertical="center" textRotation="0" wrapText="false" shrinkToFit="false"/>
    </xf>
    <xf xfId="0" fontId="5" numFmtId="0" fillId="2" borderId="84" applyFont="1" applyNumberFormat="0" applyFill="0" applyBorder="1" applyAlignment="1">
      <alignment horizontal="right" vertical="center" textRotation="0" wrapText="false" shrinkToFit="false"/>
    </xf>
    <xf xfId="0" fontId="5" numFmtId="0" fillId="2" borderId="74" applyFont="1" applyNumberFormat="0" applyFill="0" applyBorder="1" applyAlignment="1">
      <alignment horizontal="center" vertical="center" textRotation="0" wrapText="true" shrinkToFit="false"/>
    </xf>
    <xf xfId="0" fontId="5" numFmtId="0" fillId="2" borderId="75" applyFont="1" applyNumberFormat="0" applyFill="0" applyBorder="1" applyAlignment="1">
      <alignment horizontal="center" vertical="center" textRotation="0" wrapText="true" shrinkToFit="false"/>
    </xf>
    <xf xfId="0" fontId="5" numFmtId="0" fillId="2" borderId="18" applyFont="1" applyNumberFormat="0" applyFill="0" applyBorder="1" applyAlignment="1">
      <alignment horizontal="center" vertical="center" textRotation="0" wrapText="true" shrinkToFit="false"/>
    </xf>
    <xf xfId="0" fontId="5" numFmtId="0" fillId="2" borderId="19" applyFont="1" applyNumberFormat="0" applyFill="0" applyBorder="1" applyAlignment="1">
      <alignment horizontal="center" vertical="center" textRotation="0" wrapText="true" shrinkToFit="false"/>
    </xf>
    <xf xfId="0" fontId="5" numFmtId="0" fillId="2" borderId="43" applyFont="1" applyNumberFormat="0" applyFill="0" applyBorder="1" applyAlignment="1">
      <alignment horizontal="center" vertical="center" textRotation="0" wrapText="true" shrinkToFit="false"/>
    </xf>
    <xf xfId="0" fontId="1" numFmtId="0" fillId="2" borderId="14" applyFont="1" applyNumberFormat="0" applyFill="0" applyBorder="1" applyAlignment="1">
      <alignment horizontal="center" vertical="center" textRotation="0" wrapText="false" shrinkToFit="false"/>
    </xf>
    <xf xfId="0" fontId="1" numFmtId="0" fillId="2" borderId="85" applyFont="1" applyNumberFormat="0" applyFill="0" applyBorder="1" applyAlignment="1">
      <alignment horizontal="center" vertical="center" textRotation="0" wrapText="false" shrinkToFit="false"/>
    </xf>
    <xf xfId="0" fontId="5" numFmtId="0" fillId="2" borderId="69" applyFont="1" applyNumberFormat="0" applyFill="0" applyBorder="1" applyAlignment="1">
      <alignment horizontal="center" vertical="center" textRotation="0" wrapText="false" shrinkToFit="false"/>
    </xf>
    <xf xfId="0" fontId="5" numFmtId="0" fillId="2" borderId="79" applyFont="1" applyNumberFormat="0" applyFill="0" applyBorder="1" applyAlignment="1">
      <alignment horizontal="center" vertical="center" textRotation="0" wrapText="false" shrinkToFit="false"/>
    </xf>
    <xf xfId="0" fontId="17" numFmtId="0" fillId="4" borderId="80" applyFont="1" applyNumberFormat="0" applyFill="1" applyBorder="1" applyAlignment="1">
      <alignment horizontal="center" vertical="center" textRotation="0" wrapText="true" shrinkToFit="false"/>
    </xf>
    <xf xfId="0" fontId="17" numFmtId="0" fillId="4" borderId="81" applyFont="1" applyNumberFormat="0" applyFill="1" applyBorder="1" applyAlignment="1">
      <alignment horizontal="center" vertical="center" textRotation="0" wrapText="true" shrinkToFit="false"/>
    </xf>
    <xf xfId="0" fontId="17" numFmtId="0" fillId="4" borderId="47" applyFont="1" applyNumberFormat="0" applyFill="1" applyBorder="1" applyAlignment="1">
      <alignment horizontal="center" vertical="center" textRotation="0" wrapText="true" shrinkToFit="false"/>
    </xf>
    <xf xfId="0" fontId="17" numFmtId="0" fillId="4" borderId="43" applyFont="1" applyNumberFormat="0" applyFill="1" applyBorder="1" applyAlignment="1">
      <alignment horizontal="center" vertical="center" textRotation="0" wrapText="true" shrinkToFit="false"/>
    </xf>
    <xf xfId="0" fontId="6" numFmtId="0" fillId="2" borderId="20" applyFont="1" applyNumberFormat="0" applyFill="0" applyBorder="1" applyAlignment="0">
      <alignment horizontal="general" vertical="center" textRotation="0" wrapText="false" shrinkToFit="false"/>
    </xf>
    <xf xfId="0" fontId="6" numFmtId="0" fillId="2" borderId="9" applyFont="1" applyNumberFormat="0" applyFill="0" applyBorder="1" applyAlignment="0">
      <alignment horizontal="general" vertical="center" textRotation="0" wrapText="false" shrinkToFit="false"/>
    </xf>
    <xf xfId="0" fontId="8" numFmtId="0" fillId="2" borderId="21" applyFont="1" applyNumberFormat="0" applyFill="0" applyBorder="1" applyAlignment="1">
      <alignment horizontal="right" vertical="center" textRotation="0" wrapText="false" shrinkToFit="false"/>
    </xf>
    <xf xfId="0" fontId="6" numFmtId="0" fillId="2" borderId="0" applyFont="1" applyNumberFormat="0" applyFill="0" applyBorder="0" applyAlignment="0">
      <alignment horizontal="general"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atalog.takara-bio.co.jp/product/basic_info.php?unitid=U100009401" TargetMode="External"/></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https://catalog.takara-bio.co.jp/product/basic_info.php?unitid=U100009401" TargetMode="External"/></Relationships>
</file>

<file path=xl/worksheets/_rels/sheet8.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pageSetUpPr fitToPage="1"/>
  </sheetPr>
  <dimension ref="A1:BM55"/>
  <sheetViews>
    <sheetView tabSelected="1" workbookViewId="0" showGridLines="false" showRowColHeaders="1">
      <selection activeCell="A1" sqref="A1"/>
    </sheetView>
  </sheetViews>
  <sheetFormatPr customHeight="true" defaultRowHeight="18" defaultColWidth="3" outlineLevelRow="0" outlineLevelCol="0"/>
  <cols>
    <col min="1" max="1" width="5" customWidth="true" style="0"/>
    <col min="4" max="4" width="4.28515625" customWidth="true" style="0"/>
    <col min="6" max="6" width="1.85546875" customWidth="true" style="0"/>
    <col min="7" max="7" width="2.7109375" customWidth="true" style="0"/>
    <col min="8" max="8" width="3.28515625" customWidth="true" style="0"/>
    <col min="9" max="9" width="3.28515625" customWidth="true" style="0"/>
    <col min="10" max="10" width="3.28515625" customWidth="true" style="0"/>
    <col min="11" max="11" width="3.28515625" customWidth="true" style="0"/>
    <col min="12" max="12" width="3.28515625" customWidth="true" style="0"/>
    <col min="13" max="13" width="3.28515625" customWidth="true" style="0"/>
    <col min="14" max="14" width="5.140625" customWidth="true" style="0"/>
    <col min="15" max="15" width="3.28515625" customWidth="true" style="0"/>
    <col min="16" max="16" width="3.28515625" customWidth="true" style="0"/>
    <col min="17" max="17" width="3.28515625" customWidth="true" style="0"/>
    <col min="18" max="18" width="3.28515625" customWidth="true" style="0"/>
    <col min="19" max="19" width="6.28515625" customWidth="true" style="0"/>
    <col min="20" max="20" width="3.28515625" customWidth="true" style="0"/>
    <col min="21" max="21" width="3.28515625" customWidth="true" style="0"/>
    <col min="22" max="22" width="6.85546875" customWidth="true" style="0"/>
    <col min="23" max="23" width="3.28515625" customWidth="true" style="0"/>
    <col min="24" max="24" width="5" customWidth="true" style="0"/>
    <col min="25" max="25" width="3.28515625" customWidth="true" style="0"/>
    <col min="26" max="26" width="3.28515625" customWidth="true" style="0"/>
    <col min="27" max="27" width="3.28515625" customWidth="true" style="0"/>
    <col min="28" max="28" width="5.28515625" customWidth="true" style="0"/>
    <col min="29" max="29" width="4.28515625" customWidth="true" style="0"/>
  </cols>
  <sheetData>
    <row r="1" spans="1:65" customHeight="1" ht="18" s="20" customFormat="1">
      <c r="A1" s="252"/>
      <c r="B1" s="253"/>
      <c r="C1" s="253"/>
      <c r="D1" s="253"/>
      <c r="E1" s="253"/>
      <c r="F1" s="253"/>
      <c r="G1" s="253"/>
      <c r="H1" s="253"/>
      <c r="I1" s="253"/>
      <c r="J1" s="253"/>
      <c r="K1" s="253"/>
      <c r="L1" s="254" t="s">
        <v>0</v>
      </c>
      <c r="M1" s="254"/>
      <c r="N1" s="254"/>
      <c r="O1" s="254"/>
      <c r="P1" s="254"/>
      <c r="Q1" s="254"/>
      <c r="R1" s="254"/>
      <c r="S1" s="254"/>
      <c r="T1" s="254"/>
      <c r="U1" s="254"/>
      <c r="V1" s="254"/>
      <c r="W1" s="254"/>
      <c r="X1" s="254"/>
      <c r="Y1" s="254"/>
      <c r="Z1" s="254"/>
      <c r="AA1" s="254"/>
      <c r="AB1" s="254"/>
      <c r="AC1" s="255"/>
    </row>
    <row r="2" spans="1:65" customHeight="1" ht="18">
      <c r="A2" s="256" t="s">
        <v>1</v>
      </c>
      <c r="B2" s="257"/>
      <c r="C2" s="257"/>
      <c r="D2" s="257"/>
      <c r="E2" s="257"/>
      <c r="F2" s="257"/>
      <c r="G2" s="257"/>
      <c r="H2" s="257"/>
      <c r="I2" s="257"/>
      <c r="J2" s="257"/>
      <c r="K2" s="257"/>
      <c r="L2" s="257"/>
      <c r="M2" s="257"/>
      <c r="N2" s="257"/>
      <c r="O2" s="257"/>
      <c r="P2" s="257"/>
      <c r="Q2" s="257"/>
      <c r="R2" s="257"/>
      <c r="S2" s="257"/>
      <c r="T2" s="257"/>
      <c r="U2" s="257"/>
      <c r="V2" s="257"/>
      <c r="W2" s="257"/>
      <c r="X2" s="257"/>
      <c r="Y2" s="257"/>
      <c r="Z2" s="257"/>
      <c r="AA2" s="257"/>
      <c r="AB2" s="257"/>
      <c r="AC2" s="258"/>
    </row>
    <row r="3" spans="1:65" customHeight="1" ht="18">
      <c r="A3" s="259" t="s">
        <v>2</v>
      </c>
      <c r="B3" s="260"/>
      <c r="C3" s="260"/>
      <c r="D3" s="260"/>
      <c r="E3" s="260"/>
      <c r="F3" s="260"/>
      <c r="G3" s="260"/>
      <c r="H3" s="260"/>
      <c r="I3" s="260"/>
      <c r="J3" s="260"/>
      <c r="K3" s="260"/>
      <c r="L3" s="260"/>
      <c r="M3" s="260"/>
      <c r="N3" s="260"/>
      <c r="O3" s="260"/>
      <c r="P3" s="260"/>
      <c r="Q3" s="260"/>
      <c r="R3" s="260"/>
      <c r="S3" s="260"/>
      <c r="T3" s="260"/>
      <c r="U3" s="260"/>
      <c r="V3" s="260"/>
      <c r="W3" s="260"/>
      <c r="X3" s="260"/>
      <c r="Y3" s="260"/>
      <c r="Z3" s="260"/>
      <c r="AA3" s="260"/>
      <c r="AB3" s="260"/>
      <c r="AC3" s="261"/>
    </row>
    <row r="4" spans="1:65" customHeight="1" ht="9">
      <c r="A4" s="304"/>
      <c r="B4" s="305"/>
      <c r="C4" s="305"/>
      <c r="D4" s="305"/>
      <c r="E4" s="305"/>
      <c r="F4" s="305"/>
      <c r="G4" s="305"/>
      <c r="H4" s="305"/>
      <c r="I4" s="305"/>
      <c r="J4" s="305"/>
      <c r="K4" s="305"/>
      <c r="L4" s="305"/>
      <c r="M4" s="305"/>
      <c r="N4" s="305"/>
      <c r="O4" s="305"/>
      <c r="P4" s="305"/>
      <c r="Q4" s="305"/>
      <c r="R4" s="305"/>
      <c r="S4" s="305"/>
      <c r="T4" s="305"/>
      <c r="U4" s="305"/>
      <c r="V4" s="305"/>
      <c r="W4" s="305"/>
      <c r="X4" s="305"/>
      <c r="Y4" s="305"/>
      <c r="Z4" s="305"/>
      <c r="AA4" s="305"/>
      <c r="AB4" s="305"/>
      <c r="AC4" s="306"/>
    </row>
    <row r="5" spans="1:65" customHeight="1" ht="18">
      <c r="A5" s="72">
        <v>1</v>
      </c>
      <c r="B5" s="203" t="s">
        <v>3</v>
      </c>
      <c r="C5" s="203"/>
      <c r="D5" s="203"/>
      <c r="E5" s="203"/>
      <c r="F5" s="203"/>
      <c r="G5" s="274"/>
      <c r="H5" s="284"/>
      <c r="I5" s="285"/>
      <c r="J5" s="285"/>
      <c r="K5" s="285"/>
      <c r="L5" s="285"/>
      <c r="M5" s="68" t="s">
        <v>4</v>
      </c>
      <c r="N5" s="285"/>
      <c r="O5" s="285"/>
      <c r="P5" s="68" t="s">
        <v>5</v>
      </c>
      <c r="Q5" s="285"/>
      <c r="R5" s="285"/>
      <c r="S5" s="68" t="s">
        <v>6</v>
      </c>
      <c r="T5" s="206"/>
      <c r="U5" s="206"/>
      <c r="V5" s="206"/>
      <c r="W5" s="206"/>
      <c r="X5" s="206"/>
      <c r="Y5" s="206"/>
      <c r="Z5" s="206"/>
      <c r="AA5" s="206"/>
      <c r="AB5" s="206"/>
      <c r="AC5" s="323"/>
    </row>
    <row r="6" spans="1:65" customHeight="1" ht="18">
      <c r="A6" s="198">
        <v>2</v>
      </c>
      <c r="B6" s="263" t="s">
        <v>7</v>
      </c>
      <c r="C6" s="201"/>
      <c r="D6" s="264"/>
      <c r="E6" s="266" t="s">
        <v>8</v>
      </c>
      <c r="F6" s="267"/>
      <c r="G6" s="268"/>
      <c r="H6" s="232"/>
      <c r="I6" s="230"/>
      <c r="J6" s="230"/>
      <c r="K6" s="230"/>
      <c r="L6" s="230"/>
      <c r="M6" s="230"/>
      <c r="N6" s="230"/>
      <c r="O6" s="230"/>
      <c r="P6" s="230"/>
      <c r="Q6" s="230"/>
      <c r="R6" s="230"/>
      <c r="S6" s="230"/>
      <c r="T6" s="230"/>
      <c r="U6" s="230"/>
      <c r="V6" s="230"/>
      <c r="W6" s="230"/>
      <c r="X6" s="230"/>
      <c r="Y6" s="230"/>
      <c r="Z6" s="230"/>
      <c r="AA6" s="230"/>
      <c r="AB6" s="230"/>
      <c r="AC6" s="231"/>
    </row>
    <row r="7" spans="1:65" customHeight="1" ht="18">
      <c r="A7" s="199"/>
      <c r="B7" s="202"/>
      <c r="C7" s="202"/>
      <c r="D7" s="265"/>
      <c r="E7" s="269" t="s">
        <v>9</v>
      </c>
      <c r="F7" s="240"/>
      <c r="G7" s="270"/>
      <c r="H7" s="232"/>
      <c r="I7" s="230"/>
      <c r="J7" s="230"/>
      <c r="K7" s="230"/>
      <c r="L7" s="230"/>
      <c r="M7" s="230"/>
      <c r="N7" s="230"/>
      <c r="O7" s="230"/>
      <c r="P7" s="230"/>
      <c r="Q7" s="230"/>
      <c r="R7" s="230"/>
      <c r="S7" s="230"/>
      <c r="T7" s="230"/>
      <c r="U7" s="230"/>
      <c r="V7" s="230"/>
      <c r="W7" s="230"/>
      <c r="X7" s="230"/>
      <c r="Y7" s="230"/>
      <c r="Z7" s="230"/>
      <c r="AA7" s="230"/>
      <c r="AB7" s="230"/>
      <c r="AC7" s="231"/>
    </row>
    <row r="8" spans="1:65" customHeight="1" ht="18">
      <c r="A8" s="199"/>
      <c r="B8" s="202"/>
      <c r="C8" s="202"/>
      <c r="D8" s="265"/>
      <c r="E8" s="269" t="s">
        <v>10</v>
      </c>
      <c r="F8" s="240"/>
      <c r="G8" s="270"/>
      <c r="H8" s="232"/>
      <c r="I8" s="230"/>
      <c r="J8" s="230"/>
      <c r="K8" s="230"/>
      <c r="L8" s="230"/>
      <c r="M8" s="230"/>
      <c r="N8" s="230"/>
      <c r="O8" s="230"/>
      <c r="P8" s="230"/>
      <c r="Q8" s="230"/>
      <c r="R8" s="230"/>
      <c r="S8" s="230"/>
      <c r="T8" s="230"/>
      <c r="U8" s="230"/>
      <c r="V8" s="230"/>
      <c r="W8" s="230"/>
      <c r="X8" s="230"/>
      <c r="Y8" s="230"/>
      <c r="Z8" s="230"/>
      <c r="AA8" s="230"/>
      <c r="AB8" s="230"/>
      <c r="AC8" s="231"/>
    </row>
    <row r="9" spans="1:65" customHeight="1" ht="18">
      <c r="A9" s="199"/>
      <c r="B9" s="202"/>
      <c r="C9" s="202"/>
      <c r="D9" s="265"/>
      <c r="E9" s="276" t="s">
        <v>11</v>
      </c>
      <c r="F9" s="277"/>
      <c r="G9" s="278"/>
      <c r="H9" s="67" t="s">
        <v>12</v>
      </c>
      <c r="I9" s="230"/>
      <c r="J9" s="230"/>
      <c r="K9" s="230"/>
      <c r="L9" s="230"/>
      <c r="M9" s="230"/>
      <c r="N9" s="230"/>
      <c r="O9" s="230"/>
      <c r="P9" s="230"/>
      <c r="Q9" s="230"/>
      <c r="R9" s="230"/>
      <c r="S9" s="230"/>
      <c r="T9" s="230"/>
      <c r="U9" s="230"/>
      <c r="V9" s="230"/>
      <c r="W9" s="230"/>
      <c r="X9" s="230"/>
      <c r="Y9" s="230"/>
      <c r="Z9" s="230"/>
      <c r="AA9" s="230"/>
      <c r="AB9" s="230"/>
      <c r="AC9" s="231"/>
    </row>
    <row r="10" spans="1:65" customHeight="1" ht="18">
      <c r="A10" s="199"/>
      <c r="B10" s="202"/>
      <c r="C10" s="202"/>
      <c r="D10" s="265"/>
      <c r="E10" s="243"/>
      <c r="F10" s="205"/>
      <c r="G10" s="301"/>
      <c r="H10" s="232"/>
      <c r="I10" s="230"/>
      <c r="J10" s="230"/>
      <c r="K10" s="230"/>
      <c r="L10" s="230"/>
      <c r="M10" s="230"/>
      <c r="N10" s="230"/>
      <c r="O10" s="230"/>
      <c r="P10" s="230"/>
      <c r="Q10" s="230"/>
      <c r="R10" s="280"/>
      <c r="S10" s="280"/>
      <c r="T10" s="280"/>
      <c r="U10" s="280"/>
      <c r="V10" s="280"/>
      <c r="W10" s="280"/>
      <c r="X10" s="280"/>
      <c r="Y10" s="280"/>
      <c r="Z10" s="280"/>
      <c r="AA10" s="280"/>
      <c r="AB10" s="280"/>
      <c r="AC10" s="324"/>
    </row>
    <row r="11" spans="1:65" customHeight="1" ht="18">
      <c r="A11" s="199"/>
      <c r="B11" s="202"/>
      <c r="C11" s="202"/>
      <c r="D11" s="265"/>
      <c r="E11" s="269" t="s">
        <v>13</v>
      </c>
      <c r="F11" s="240"/>
      <c r="G11" s="270"/>
      <c r="H11" s="232"/>
      <c r="I11" s="230"/>
      <c r="J11" s="230"/>
      <c r="K11" s="230"/>
      <c r="L11" s="230"/>
      <c r="M11" s="230"/>
      <c r="N11" s="230"/>
      <c r="O11" s="240" t="s">
        <v>14</v>
      </c>
      <c r="P11" s="240"/>
      <c r="Q11" s="230"/>
      <c r="R11" s="230"/>
      <c r="S11" s="230"/>
      <c r="T11" s="230"/>
      <c r="U11" s="230"/>
      <c r="V11" s="230"/>
      <c r="W11" s="230"/>
      <c r="X11" s="230"/>
      <c r="Y11" s="230"/>
      <c r="Z11" s="230"/>
      <c r="AA11" s="230"/>
      <c r="AB11" s="230"/>
      <c r="AC11" s="231"/>
    </row>
    <row r="12" spans="1:65" customHeight="1" ht="18">
      <c r="A12" s="199"/>
      <c r="B12" s="202"/>
      <c r="C12" s="202"/>
      <c r="D12" s="265"/>
      <c r="E12" s="276" t="s">
        <v>15</v>
      </c>
      <c r="F12" s="277"/>
      <c r="G12" s="278"/>
      <c r="H12" s="279"/>
      <c r="I12" s="280"/>
      <c r="J12" s="280"/>
      <c r="K12" s="280"/>
      <c r="L12" s="280"/>
      <c r="M12" s="280"/>
      <c r="N12" s="280"/>
      <c r="O12" s="280"/>
      <c r="P12" s="280"/>
      <c r="Q12" s="280"/>
      <c r="R12" s="210"/>
      <c r="S12" s="210"/>
      <c r="T12" s="210"/>
      <c r="U12" s="210"/>
      <c r="V12" s="210"/>
      <c r="W12" s="210"/>
      <c r="X12" s="210"/>
      <c r="Y12" s="210"/>
      <c r="Z12" s="210"/>
      <c r="AA12" s="210"/>
      <c r="AB12" s="210"/>
      <c r="AC12" s="281"/>
    </row>
    <row r="13" spans="1:65" customHeight="1" ht="18">
      <c r="A13" s="73"/>
      <c r="B13" s="302" t="s">
        <v>16</v>
      </c>
      <c r="C13" s="302"/>
      <c r="D13" s="302"/>
      <c r="E13" s="302"/>
      <c r="F13" s="302"/>
      <c r="G13" s="302"/>
      <c r="H13" s="302"/>
      <c r="I13" s="302"/>
      <c r="J13" s="302"/>
      <c r="K13" s="302"/>
      <c r="L13" s="302"/>
      <c r="M13" s="302"/>
      <c r="N13" s="302"/>
      <c r="O13" s="302"/>
      <c r="P13" s="302"/>
      <c r="Q13" s="302"/>
      <c r="R13" s="302"/>
      <c r="S13" s="302"/>
      <c r="T13" s="302"/>
      <c r="U13" s="302"/>
      <c r="V13" s="302"/>
      <c r="W13" s="302"/>
      <c r="X13" s="302"/>
      <c r="Y13" s="302"/>
      <c r="Z13" s="302"/>
      <c r="AA13" s="302"/>
      <c r="AB13" s="302"/>
      <c r="AC13" s="74"/>
    </row>
    <row r="14" spans="1:65" customHeight="1" ht="18">
      <c r="A14" s="75"/>
      <c r="B14" s="217"/>
      <c r="C14" s="217"/>
      <c r="D14" s="217"/>
      <c r="E14" s="217"/>
      <c r="F14" s="217"/>
      <c r="G14" s="217"/>
      <c r="H14" s="217"/>
      <c r="I14" s="217"/>
      <c r="J14" s="217"/>
      <c r="K14" s="217"/>
      <c r="L14" s="217"/>
      <c r="M14" s="217"/>
      <c r="N14" s="217"/>
      <c r="O14" s="217"/>
      <c r="P14" s="217"/>
      <c r="Q14" s="217"/>
      <c r="R14" s="217"/>
      <c r="S14" s="217"/>
      <c r="T14" s="217"/>
      <c r="U14" s="217"/>
      <c r="V14" s="217"/>
      <c r="W14" s="217"/>
      <c r="X14" s="217"/>
      <c r="Y14" s="217"/>
      <c r="Z14" s="217"/>
      <c r="AA14" s="217"/>
      <c r="AB14" s="217"/>
      <c r="AC14" s="76"/>
    </row>
    <row r="15" spans="1:65" customHeight="1" ht="18">
      <c r="A15" s="75"/>
      <c r="B15" s="303" t="s">
        <v>17</v>
      </c>
      <c r="C15" s="303"/>
      <c r="D15" s="303"/>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76"/>
    </row>
    <row r="16" spans="1:65" customHeight="1" ht="18">
      <c r="A16" s="77"/>
      <c r="B16" s="29"/>
      <c r="C16" s="29"/>
      <c r="D16" s="29"/>
      <c r="E16" s="29"/>
      <c r="F16" s="29"/>
      <c r="G16" s="29"/>
      <c r="H16" s="29"/>
      <c r="I16" s="29"/>
      <c r="J16" s="282" t="s">
        <v>18</v>
      </c>
      <c r="K16" s="282"/>
      <c r="L16" s="282"/>
      <c r="M16" s="282"/>
      <c r="N16" s="282"/>
      <c r="O16" s="282"/>
      <c r="P16" s="282"/>
      <c r="Q16" s="65" t="s">
        <v>19</v>
      </c>
      <c r="R16" s="283" t="s">
        <v>20</v>
      </c>
      <c r="S16" s="283"/>
      <c r="T16" s="65" t="s">
        <v>19</v>
      </c>
      <c r="U16" s="283" t="s">
        <v>21</v>
      </c>
      <c r="V16" s="283"/>
      <c r="W16" s="29"/>
      <c r="X16" s="29"/>
      <c r="Y16" s="29"/>
      <c r="Z16" s="29"/>
      <c r="AA16" s="29"/>
      <c r="AB16" s="29"/>
      <c r="AC16" s="78"/>
    </row>
    <row r="17" spans="1:65" customHeight="1" ht="18">
      <c r="A17" s="271">
        <v>3</v>
      </c>
      <c r="B17" s="263" t="s">
        <v>22</v>
      </c>
      <c r="C17" s="201"/>
      <c r="D17" s="264"/>
      <c r="E17" s="269" t="s">
        <v>23</v>
      </c>
      <c r="F17" s="240"/>
      <c r="G17" s="270"/>
      <c r="H17" s="232"/>
      <c r="I17" s="230"/>
      <c r="J17" s="230"/>
      <c r="K17" s="230"/>
      <c r="L17" s="230"/>
      <c r="M17" s="230"/>
      <c r="N17" s="230"/>
      <c r="O17" s="230"/>
      <c r="P17" s="230"/>
      <c r="Q17" s="230"/>
      <c r="R17" s="275"/>
      <c r="S17" s="232" t="s">
        <v>24</v>
      </c>
      <c r="T17" s="230"/>
      <c r="U17" s="230"/>
      <c r="V17" s="230"/>
      <c r="W17" s="230"/>
      <c r="X17" s="230"/>
      <c r="Y17" s="230"/>
      <c r="Z17" s="230"/>
      <c r="AA17" s="230"/>
      <c r="AB17" s="230"/>
      <c r="AC17" s="231"/>
    </row>
    <row r="18" spans="1:65" customHeight="1" ht="18">
      <c r="A18" s="272"/>
      <c r="B18" s="202"/>
      <c r="C18" s="202"/>
      <c r="D18" s="265"/>
      <c r="E18" s="276" t="s">
        <v>11</v>
      </c>
      <c r="F18" s="277"/>
      <c r="G18" s="278"/>
      <c r="H18" s="67" t="s">
        <v>12</v>
      </c>
      <c r="I18" s="230"/>
      <c r="J18" s="230"/>
      <c r="K18" s="230"/>
      <c r="L18" s="230"/>
      <c r="M18" s="230"/>
      <c r="N18" s="230"/>
      <c r="O18" s="230"/>
      <c r="P18" s="230"/>
      <c r="Q18" s="230"/>
      <c r="R18" s="230"/>
      <c r="S18" s="230"/>
      <c r="T18" s="230"/>
      <c r="U18" s="230"/>
      <c r="V18" s="230"/>
      <c r="W18" s="230"/>
      <c r="X18" s="230"/>
      <c r="Y18" s="230"/>
      <c r="Z18" s="230"/>
      <c r="AA18" s="230"/>
      <c r="AB18" s="230"/>
      <c r="AC18" s="231"/>
    </row>
    <row r="19" spans="1:65" customHeight="1" ht="18">
      <c r="A19" s="272"/>
      <c r="B19" s="202"/>
      <c r="C19" s="202"/>
      <c r="D19" s="265"/>
      <c r="E19" s="243"/>
      <c r="F19" s="205"/>
      <c r="G19" s="301"/>
      <c r="H19" s="232"/>
      <c r="I19" s="230"/>
      <c r="J19" s="230"/>
      <c r="K19" s="230"/>
      <c r="L19" s="230"/>
      <c r="M19" s="230"/>
      <c r="N19" s="230"/>
      <c r="O19" s="230"/>
      <c r="P19" s="230"/>
      <c r="Q19" s="230"/>
      <c r="R19" s="230"/>
      <c r="S19" s="230"/>
      <c r="T19" s="230"/>
      <c r="U19" s="230"/>
      <c r="V19" s="230"/>
      <c r="W19" s="230"/>
      <c r="X19" s="230"/>
      <c r="Y19" s="230"/>
      <c r="Z19" s="230"/>
      <c r="AA19" s="230"/>
      <c r="AB19" s="230"/>
      <c r="AC19" s="231"/>
    </row>
    <row r="20" spans="1:65" customHeight="1" ht="18">
      <c r="A20" s="273"/>
      <c r="B20" s="203"/>
      <c r="C20" s="203"/>
      <c r="D20" s="274"/>
      <c r="E20" s="269" t="s">
        <v>13</v>
      </c>
      <c r="F20" s="240"/>
      <c r="G20" s="270"/>
      <c r="H20" s="232"/>
      <c r="I20" s="230"/>
      <c r="J20" s="230"/>
      <c r="K20" s="230"/>
      <c r="L20" s="230"/>
      <c r="M20" s="230"/>
      <c r="N20" s="230"/>
      <c r="O20" s="230"/>
      <c r="P20" s="230"/>
      <c r="Q20" s="230"/>
      <c r="R20" s="230"/>
      <c r="S20" s="230"/>
      <c r="T20" s="230"/>
      <c r="U20" s="230"/>
      <c r="V20" s="230"/>
      <c r="W20" s="230"/>
      <c r="X20" s="230"/>
      <c r="Y20" s="230"/>
      <c r="Z20" s="230"/>
      <c r="AA20" s="230"/>
      <c r="AB20" s="230"/>
      <c r="AC20" s="231"/>
    </row>
    <row r="21" spans="1:65" customHeight="1" ht="18">
      <c r="A21" s="272">
        <v>4</v>
      </c>
      <c r="B21" s="298" t="s">
        <v>25</v>
      </c>
      <c r="C21" s="298"/>
      <c r="D21" s="298"/>
      <c r="E21" s="298"/>
      <c r="F21" s="298"/>
      <c r="G21" s="299"/>
      <c r="H21" s="101"/>
      <c r="I21" s="102" t="s">
        <v>19</v>
      </c>
      <c r="J21" s="30" t="s">
        <v>26</v>
      </c>
      <c r="K21" s="30"/>
      <c r="L21" s="30"/>
      <c r="M21" s="103"/>
      <c r="N21" s="103" t="s">
        <v>27</v>
      </c>
      <c r="O21" s="104"/>
      <c r="P21" s="104"/>
      <c r="Q21" s="104"/>
      <c r="R21" s="104"/>
      <c r="S21" s="104"/>
      <c r="T21" s="102"/>
      <c r="U21" s="102"/>
      <c r="V21" s="104"/>
      <c r="W21" s="104"/>
      <c r="X21" s="104"/>
      <c r="Y21" s="104"/>
      <c r="Z21" s="104"/>
      <c r="AA21" s="104"/>
      <c r="AB21" s="104"/>
      <c r="AC21" s="105"/>
    </row>
    <row r="22" spans="1:65" customHeight="1" ht="18">
      <c r="A22" s="272"/>
      <c r="B22" s="298"/>
      <c r="C22" s="298"/>
      <c r="D22" s="298"/>
      <c r="E22" s="298"/>
      <c r="F22" s="298"/>
      <c r="G22" s="299"/>
      <c r="H22" s="91"/>
      <c r="I22" t="s">
        <v>19</v>
      </c>
      <c r="J22" s="22" t="s">
        <v>28</v>
      </c>
      <c r="K22" s="22"/>
      <c r="L22" s="22"/>
      <c r="N22" s="93"/>
      <c r="O22" s="93"/>
      <c r="P22" s="93"/>
      <c r="Q22" s="93"/>
      <c r="R22" s="93"/>
      <c r="S22" s="93"/>
      <c r="V22" s="93"/>
      <c r="W22" s="93"/>
      <c r="X22" s="93"/>
      <c r="Y22" s="93"/>
      <c r="Z22" s="93"/>
      <c r="AA22" s="93"/>
      <c r="AB22" s="93"/>
      <c r="AC22" s="94"/>
    </row>
    <row r="23" spans="1:65" customHeight="1" ht="18">
      <c r="A23" s="273"/>
      <c r="B23" s="289"/>
      <c r="C23" s="289"/>
      <c r="D23" s="289"/>
      <c r="E23" s="289"/>
      <c r="F23" s="289"/>
      <c r="G23" s="290"/>
      <c r="H23" s="91"/>
      <c r="J23" s="71" t="s">
        <v>19</v>
      </c>
      <c r="K23" s="22" t="s">
        <v>29</v>
      </c>
      <c r="L23" s="22"/>
      <c r="M23" s="22"/>
      <c r="N23" s="22"/>
      <c r="O23" s="71" t="s">
        <v>19</v>
      </c>
      <c r="P23" s="22" t="s">
        <v>30</v>
      </c>
      <c r="Q23" s="22"/>
      <c r="R23" s="22"/>
      <c r="S23" s="22"/>
      <c r="T23" s="95" t="s">
        <v>31</v>
      </c>
      <c r="U23" s="93"/>
      <c r="V23" s="93"/>
      <c r="W23" s="93"/>
      <c r="X23" s="96"/>
      <c r="Y23" s="93"/>
      <c r="Z23" s="93"/>
      <c r="AA23" s="93"/>
      <c r="AB23" s="93"/>
      <c r="AC23" s="94"/>
    </row>
    <row r="24" spans="1:65" customHeight="1" ht="18">
      <c r="A24" s="80">
        <v>5</v>
      </c>
      <c r="B24" s="316" t="s">
        <v>32</v>
      </c>
      <c r="C24" s="316"/>
      <c r="D24" s="316"/>
      <c r="E24" s="316"/>
      <c r="F24" s="316"/>
      <c r="G24" s="317"/>
      <c r="H24" s="269"/>
      <c r="I24" s="240"/>
      <c r="J24" s="240"/>
      <c r="K24" s="240"/>
      <c r="L24" s="240"/>
      <c r="M24" s="240"/>
      <c r="N24" s="240"/>
      <c r="O24" s="240"/>
      <c r="P24" s="318" t="s">
        <v>33</v>
      </c>
      <c r="Q24" s="318"/>
      <c r="R24" s="318"/>
      <c r="S24" s="318"/>
      <c r="T24" s="318"/>
      <c r="U24" s="318"/>
      <c r="V24" s="318"/>
      <c r="W24" s="318"/>
      <c r="X24" s="318"/>
      <c r="Y24" s="318"/>
      <c r="Z24" s="318"/>
      <c r="AA24" s="318"/>
      <c r="AB24" s="318"/>
      <c r="AC24" s="319"/>
    </row>
    <row r="25" spans="1:65" customHeight="1" ht="18">
      <c r="A25" s="80">
        <v>6</v>
      </c>
      <c r="B25" s="201" t="s">
        <v>34</v>
      </c>
      <c r="C25" s="201"/>
      <c r="D25" s="201"/>
      <c r="E25" s="201"/>
      <c r="F25" s="201"/>
      <c r="G25" s="201"/>
      <c r="H25" s="201"/>
      <c r="I25" s="201"/>
      <c r="J25" s="201"/>
      <c r="K25" s="201"/>
      <c r="L25" s="201"/>
      <c r="M25" s="201"/>
      <c r="N25" s="201"/>
      <c r="O25" s="201"/>
      <c r="P25" s="201"/>
      <c r="Q25" s="201"/>
      <c r="R25" s="201"/>
      <c r="S25" s="201"/>
      <c r="T25" s="201"/>
      <c r="U25" s="201"/>
      <c r="V25" s="201"/>
      <c r="W25" s="201"/>
      <c r="X25" s="201"/>
      <c r="Y25" s="201"/>
      <c r="Z25" s="201"/>
      <c r="AA25" s="201"/>
      <c r="AB25" s="201"/>
      <c r="AC25" s="320"/>
    </row>
    <row r="26" spans="1:65" customHeight="1" ht="18">
      <c r="A26" s="291"/>
      <c r="B26" s="277" t="s">
        <v>19</v>
      </c>
      <c r="C26" s="277"/>
      <c r="D26" s="294" t="s">
        <v>35</v>
      </c>
      <c r="E26" s="294"/>
      <c r="F26" s="294"/>
      <c r="G26" s="294"/>
      <c r="H26" s="294"/>
      <c r="I26" s="294"/>
      <c r="J26" s="294"/>
      <c r="K26" s="294"/>
      <c r="L26" s="294"/>
      <c r="M26" s="294"/>
      <c r="N26" s="294"/>
      <c r="O26" s="294"/>
      <c r="P26" s="294"/>
      <c r="Q26" s="294"/>
      <c r="R26" s="294"/>
      <c r="S26" s="294"/>
      <c r="T26" s="294"/>
      <c r="U26" s="294"/>
      <c r="V26" s="294"/>
      <c r="W26" s="294"/>
      <c r="X26" s="294"/>
      <c r="Y26" s="294"/>
      <c r="Z26" s="294"/>
      <c r="AA26" s="294"/>
      <c r="AB26" s="294"/>
      <c r="AC26" s="295"/>
      <c r="AH26" s="1"/>
    </row>
    <row r="27" spans="1:65" customHeight="1" ht="18">
      <c r="A27" s="292"/>
      <c r="B27" s="2"/>
      <c r="C27" s="2"/>
      <c r="E27" s="17" t="s">
        <v>36</v>
      </c>
      <c r="G27" s="1"/>
      <c r="H27" s="1"/>
      <c r="J27" s="17"/>
      <c r="K27" s="17"/>
      <c r="L27" s="17"/>
      <c r="M27" s="17"/>
      <c r="O27" s="2" t="s">
        <v>19</v>
      </c>
      <c r="P27" s="17" t="s">
        <v>37</v>
      </c>
      <c r="S27" s="17"/>
      <c r="U27" s="17"/>
      <c r="V27" s="17"/>
      <c r="W27" s="17"/>
      <c r="X27" s="17"/>
      <c r="Y27" s="17"/>
      <c r="Z27" s="17"/>
      <c r="AA27" s="17"/>
      <c r="AB27" s="17"/>
      <c r="AC27" s="81"/>
      <c r="AH27" s="1"/>
    </row>
    <row r="28" spans="1:65" customHeight="1" ht="18">
      <c r="A28" s="292"/>
      <c r="B28" s="208" t="s">
        <v>19</v>
      </c>
      <c r="C28" s="208"/>
      <c r="D28" s="1" t="s">
        <v>38</v>
      </c>
      <c r="E28" s="1"/>
      <c r="F28" s="1"/>
      <c r="G28" s="1"/>
      <c r="H28" s="1"/>
      <c r="I28" s="1"/>
      <c r="J28" s="1"/>
      <c r="K28" s="1"/>
      <c r="L28" s="1"/>
      <c r="M28" s="1"/>
      <c r="N28" s="1"/>
      <c r="O28" s="1"/>
      <c r="P28" s="17"/>
      <c r="Q28" s="1"/>
      <c r="R28" s="1"/>
      <c r="S28" s="1"/>
      <c r="T28" s="1"/>
      <c r="U28" s="1"/>
      <c r="V28" s="1"/>
      <c r="W28" s="1"/>
      <c r="X28" s="1"/>
      <c r="Y28" s="1"/>
      <c r="Z28" s="1"/>
      <c r="AA28" s="1"/>
      <c r="AB28" s="1"/>
      <c r="AC28" s="82"/>
    </row>
    <row r="29" spans="1:65" customHeight="1" ht="18">
      <c r="A29" s="292"/>
      <c r="B29" s="1"/>
      <c r="C29" s="1"/>
      <c r="D29" s="1"/>
      <c r="E29" s="1" t="s">
        <v>39</v>
      </c>
      <c r="F29" s="1"/>
      <c r="G29" s="1"/>
      <c r="H29" s="1"/>
      <c r="I29" s="1"/>
      <c r="J29" s="1"/>
      <c r="K29" s="1"/>
      <c r="L29" s="1"/>
      <c r="M29" s="1"/>
      <c r="N29" s="1"/>
      <c r="O29" s="1"/>
      <c r="P29" s="17"/>
      <c r="Q29" s="1"/>
      <c r="R29" s="1"/>
      <c r="S29" s="1"/>
      <c r="T29" s="1"/>
      <c r="U29" s="1"/>
      <c r="V29" s="1"/>
      <c r="W29" s="1"/>
      <c r="X29" s="1"/>
      <c r="Y29" s="1"/>
      <c r="Z29" s="1"/>
      <c r="AA29" s="1"/>
      <c r="AB29" s="1"/>
      <c r="AC29" s="82"/>
    </row>
    <row r="30" spans="1:65" customHeight="1" ht="18">
      <c r="A30" s="292"/>
      <c r="B30" s="2"/>
      <c r="C30" s="2"/>
      <c r="E30" s="2" t="s">
        <v>19</v>
      </c>
      <c r="F30" s="17" t="s">
        <v>40</v>
      </c>
      <c r="I30" s="17"/>
      <c r="J30" s="17"/>
      <c r="K30" s="17"/>
      <c r="L30" s="17"/>
      <c r="M30" s="17"/>
      <c r="P30" s="2" t="s">
        <v>19</v>
      </c>
      <c r="Q30" s="17" t="s">
        <v>41</v>
      </c>
      <c r="T30" s="17"/>
      <c r="U30" s="17"/>
      <c r="V30" s="17"/>
      <c r="W30" s="17"/>
      <c r="X30" s="17"/>
      <c r="Y30" s="17"/>
      <c r="Z30" s="17"/>
      <c r="AA30" s="17"/>
      <c r="AB30" s="17"/>
      <c r="AC30" s="81"/>
      <c r="AH30" s="1"/>
    </row>
    <row r="31" spans="1:65" customHeight="1" ht="18">
      <c r="A31" s="293"/>
      <c r="B31" s="205" t="s">
        <v>19</v>
      </c>
      <c r="C31" s="205"/>
      <c r="D31" s="23" t="s">
        <v>42</v>
      </c>
      <c r="E31" s="23"/>
      <c r="F31" s="23" t="s">
        <v>43</v>
      </c>
      <c r="G31" s="69"/>
      <c r="H31" s="69"/>
      <c r="I31" s="69"/>
      <c r="J31" s="69"/>
      <c r="K31" s="69"/>
      <c r="L31" s="69"/>
      <c r="M31" s="69"/>
      <c r="N31" s="69"/>
      <c r="O31" s="69"/>
      <c r="P31" s="69"/>
      <c r="Q31" s="69"/>
      <c r="R31" s="69"/>
      <c r="S31" s="69"/>
      <c r="T31" s="69"/>
      <c r="U31" s="69"/>
      <c r="V31" s="69"/>
      <c r="W31" s="69"/>
      <c r="X31" s="69"/>
      <c r="Y31" s="69"/>
      <c r="Z31" s="69"/>
      <c r="AA31" s="69"/>
      <c r="AB31" s="23" t="s">
        <v>44</v>
      </c>
      <c r="AC31" s="83"/>
      <c r="AH31" s="1"/>
    </row>
    <row r="32" spans="1:65" customHeight="1" ht="18">
      <c r="A32" s="72">
        <v>7</v>
      </c>
      <c r="B32" s="296" t="s">
        <v>45</v>
      </c>
      <c r="C32" s="203"/>
      <c r="D32" s="203"/>
      <c r="E32" s="203"/>
      <c r="F32" s="203"/>
      <c r="G32" s="274"/>
      <c r="H32" s="284" t="s">
        <v>46</v>
      </c>
      <c r="I32" s="297"/>
      <c r="J32" s="297"/>
      <c r="K32" s="297"/>
      <c r="L32" s="240"/>
      <c r="M32" s="240"/>
      <c r="N32" s="240"/>
      <c r="O32" s="66" t="s">
        <v>47</v>
      </c>
      <c r="P32" s="66"/>
      <c r="Q32" s="66"/>
      <c r="R32" s="66"/>
      <c r="S32" s="66"/>
      <c r="T32" s="66"/>
      <c r="U32" s="66"/>
      <c r="V32" s="66"/>
      <c r="W32" s="66"/>
      <c r="X32" s="66"/>
      <c r="Y32" s="66"/>
      <c r="Z32" s="66"/>
      <c r="AA32" s="66"/>
      <c r="AB32" s="66"/>
      <c r="AC32" s="84"/>
      <c r="AH32" s="1"/>
    </row>
    <row r="33" spans="1:65" customHeight="1" ht="18">
      <c r="A33" s="73"/>
      <c r="B33" s="302" t="s">
        <v>48</v>
      </c>
      <c r="C33" s="302"/>
      <c r="D33" s="302"/>
      <c r="E33" s="302"/>
      <c r="F33" s="302"/>
      <c r="G33" s="302"/>
      <c r="H33" s="302"/>
      <c r="I33" s="302"/>
      <c r="J33" s="302"/>
      <c r="K33" s="302"/>
      <c r="L33" s="302"/>
      <c r="M33" s="302"/>
      <c r="N33" s="302"/>
      <c r="O33" s="302"/>
      <c r="P33" s="302"/>
      <c r="Q33" s="302"/>
      <c r="R33" s="302"/>
      <c r="S33" s="302"/>
      <c r="T33" s="302"/>
      <c r="U33" s="302"/>
      <c r="V33" s="302"/>
      <c r="W33" s="302"/>
      <c r="X33" s="302"/>
      <c r="Y33" s="302"/>
      <c r="Z33" s="302"/>
      <c r="AA33" s="302"/>
      <c r="AB33" s="302"/>
      <c r="AC33" s="85"/>
    </row>
    <row r="34" spans="1:65" customHeight="1" ht="12.75">
      <c r="A34" s="86"/>
      <c r="B34" s="217"/>
      <c r="C34" s="217"/>
      <c r="D34" s="217"/>
      <c r="E34" s="217"/>
      <c r="F34" s="217"/>
      <c r="G34" s="217"/>
      <c r="H34" s="217"/>
      <c r="I34" s="217"/>
      <c r="J34" s="217"/>
      <c r="K34" s="217"/>
      <c r="L34" s="217"/>
      <c r="M34" s="217"/>
      <c r="N34" s="217"/>
      <c r="O34" s="217"/>
      <c r="P34" s="217"/>
      <c r="Q34" s="217"/>
      <c r="R34" s="217"/>
      <c r="S34" s="217"/>
      <c r="T34" s="217"/>
      <c r="U34" s="217"/>
      <c r="V34" s="217"/>
      <c r="W34" s="217"/>
      <c r="X34" s="217"/>
      <c r="Y34" s="217"/>
      <c r="Z34" s="217"/>
      <c r="AA34" s="217"/>
      <c r="AB34" s="217"/>
      <c r="AC34" s="85"/>
    </row>
    <row r="35" spans="1:65" customHeight="1" ht="18">
      <c r="A35" s="75"/>
      <c r="B35" s="310" t="s">
        <v>49</v>
      </c>
      <c r="C35" s="310"/>
      <c r="D35" s="310"/>
      <c r="E35" s="310"/>
      <c r="F35" s="310"/>
      <c r="G35" s="310"/>
      <c r="H35" s="310"/>
      <c r="I35" s="310"/>
      <c r="J35" s="310"/>
      <c r="K35" s="310"/>
      <c r="L35" s="310"/>
      <c r="M35" s="310"/>
      <c r="N35" s="310"/>
      <c r="O35" s="310"/>
      <c r="P35" s="310"/>
      <c r="Q35" s="310"/>
      <c r="R35" s="310"/>
      <c r="S35" s="310"/>
      <c r="T35" s="310"/>
      <c r="U35" s="310"/>
      <c r="V35" s="310"/>
      <c r="W35" s="310"/>
      <c r="X35" s="310"/>
      <c r="Y35" s="310"/>
      <c r="Z35" s="310"/>
      <c r="AA35" s="310"/>
      <c r="AB35" s="310"/>
      <c r="AC35" s="82"/>
      <c r="AH35" s="1"/>
    </row>
    <row r="36" spans="1:65" customHeight="1" ht="18">
      <c r="A36" s="300"/>
      <c r="B36" s="241" t="s">
        <v>50</v>
      </c>
      <c r="C36" s="241"/>
      <c r="D36" s="241"/>
      <c r="E36" s="241"/>
      <c r="F36" s="241"/>
      <c r="G36" s="241"/>
      <c r="H36" s="241"/>
      <c r="I36" s="241"/>
      <c r="J36" s="241"/>
      <c r="K36" s="241"/>
      <c r="L36" s="241"/>
      <c r="M36" s="241"/>
      <c r="N36" s="241"/>
      <c r="O36" s="241"/>
      <c r="P36" s="241"/>
      <c r="Q36" s="241"/>
      <c r="R36" s="241"/>
      <c r="S36" s="241"/>
      <c r="T36" s="241"/>
      <c r="U36" s="241"/>
      <c r="V36" s="241"/>
      <c r="W36" s="241"/>
      <c r="X36" s="241"/>
      <c r="Y36" s="241"/>
      <c r="Z36" s="241"/>
      <c r="AA36" s="241"/>
      <c r="AB36" s="241"/>
      <c r="AC36" s="242"/>
    </row>
    <row r="37" spans="1:65" customHeight="1" ht="18">
      <c r="A37" s="300"/>
      <c r="B37" s="234"/>
      <c r="C37" s="235"/>
      <c r="D37" s="235"/>
      <c r="E37" s="235"/>
      <c r="F37" s="235"/>
      <c r="G37" s="235"/>
      <c r="H37" s="235"/>
      <c r="I37" s="235"/>
      <c r="J37" s="235"/>
      <c r="K37" s="235"/>
      <c r="L37" s="235"/>
      <c r="M37" s="235"/>
      <c r="N37" s="235"/>
      <c r="O37" s="235"/>
      <c r="P37" s="235"/>
      <c r="Q37" s="235"/>
      <c r="R37" s="235"/>
      <c r="S37" s="235"/>
      <c r="T37" s="235"/>
      <c r="U37" s="235"/>
      <c r="V37" s="235"/>
      <c r="W37" s="235"/>
      <c r="X37" s="235"/>
      <c r="Y37" s="235"/>
      <c r="Z37" s="235"/>
      <c r="AA37" s="235"/>
      <c r="AB37" s="236"/>
      <c r="AC37" s="242"/>
    </row>
    <row r="38" spans="1:65" customHeight="1" ht="18">
      <c r="A38" s="300"/>
      <c r="B38" s="237"/>
      <c r="C38" s="238"/>
      <c r="D38" s="238"/>
      <c r="E38" s="238"/>
      <c r="F38" s="238"/>
      <c r="G38" s="238"/>
      <c r="H38" s="238"/>
      <c r="I38" s="238"/>
      <c r="J38" s="238"/>
      <c r="K38" s="238"/>
      <c r="L38" s="238"/>
      <c r="M38" s="238"/>
      <c r="N38" s="238"/>
      <c r="O38" s="238"/>
      <c r="P38" s="238"/>
      <c r="Q38" s="238"/>
      <c r="R38" s="238"/>
      <c r="S38" s="238"/>
      <c r="T38" s="238"/>
      <c r="U38" s="238"/>
      <c r="V38" s="238"/>
      <c r="W38" s="238"/>
      <c r="X38" s="238"/>
      <c r="Y38" s="238"/>
      <c r="Z38" s="238"/>
      <c r="AA38" s="238"/>
      <c r="AB38" s="239"/>
      <c r="AC38" s="242"/>
    </row>
    <row r="39" spans="1:65" customHeight="1" ht="18">
      <c r="A39" s="300"/>
      <c r="B39" s="321" t="s">
        <v>51</v>
      </c>
      <c r="C39" s="321"/>
      <c r="D39" s="321"/>
      <c r="E39" s="321"/>
      <c r="F39" s="321"/>
      <c r="G39" s="321"/>
      <c r="H39" s="321"/>
      <c r="I39" s="321"/>
      <c r="J39" s="321"/>
      <c r="K39" s="321"/>
      <c r="L39" s="321"/>
      <c r="M39" s="321"/>
      <c r="N39" s="321"/>
      <c r="O39" s="321"/>
      <c r="P39" s="321"/>
      <c r="Q39" s="321"/>
      <c r="R39" s="321"/>
      <c r="S39" s="321"/>
      <c r="T39" s="321"/>
      <c r="U39" s="321"/>
      <c r="V39" s="321"/>
      <c r="W39" s="321"/>
      <c r="X39" s="321"/>
      <c r="Y39" s="321"/>
      <c r="Z39" s="321"/>
      <c r="AA39" s="321"/>
      <c r="AB39" s="321"/>
      <c r="AC39" s="242"/>
    </row>
    <row r="40" spans="1:65" customHeight="1" ht="18">
      <c r="A40" s="300"/>
      <c r="B40" s="322"/>
      <c r="C40" s="322"/>
      <c r="D40" s="322"/>
      <c r="E40" s="322"/>
      <c r="F40" s="322"/>
      <c r="G40" s="322"/>
      <c r="H40" s="322"/>
      <c r="I40" s="322"/>
      <c r="J40" s="322"/>
      <c r="K40" s="322"/>
      <c r="L40" s="322"/>
      <c r="M40" s="322"/>
      <c r="N40" s="322"/>
      <c r="O40" s="322"/>
      <c r="P40" s="322"/>
      <c r="Q40" s="322"/>
      <c r="R40" s="322"/>
      <c r="S40" s="322"/>
      <c r="T40" s="322"/>
      <c r="U40" s="322"/>
      <c r="V40" s="322"/>
      <c r="W40" s="322"/>
      <c r="X40" s="322"/>
      <c r="Y40" s="322"/>
      <c r="Z40" s="322"/>
      <c r="AA40" s="322"/>
      <c r="AB40" s="322"/>
      <c r="AC40" s="242"/>
    </row>
    <row r="41" spans="1:65" customHeight="1" ht="18">
      <c r="A41" s="300"/>
      <c r="B41" s="234"/>
      <c r="C41" s="235"/>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6"/>
      <c r="AC41" s="242"/>
    </row>
    <row r="42" spans="1:65" customHeight="1" ht="18">
      <c r="A42" s="300"/>
      <c r="B42" s="237"/>
      <c r="C42" s="238"/>
      <c r="D42" s="238"/>
      <c r="E42" s="238"/>
      <c r="F42" s="238"/>
      <c r="G42" s="238"/>
      <c r="H42" s="238"/>
      <c r="I42" s="238"/>
      <c r="J42" s="238"/>
      <c r="K42" s="238"/>
      <c r="L42" s="238"/>
      <c r="M42" s="238"/>
      <c r="N42" s="238"/>
      <c r="O42" s="238"/>
      <c r="P42" s="238"/>
      <c r="Q42" s="238"/>
      <c r="R42" s="238"/>
      <c r="S42" s="238"/>
      <c r="T42" s="238"/>
      <c r="U42" s="238"/>
      <c r="V42" s="238"/>
      <c r="W42" s="238"/>
      <c r="X42" s="238"/>
      <c r="Y42" s="238"/>
      <c r="Z42" s="238"/>
      <c r="AA42" s="238"/>
      <c r="AB42" s="239"/>
      <c r="AC42" s="242"/>
    </row>
    <row r="43" spans="1:65" customHeight="1" ht="9">
      <c r="A43" s="300"/>
      <c r="B43" s="235"/>
      <c r="C43" s="235"/>
      <c r="D43" s="235"/>
      <c r="E43" s="235"/>
      <c r="F43" s="235"/>
      <c r="G43" s="235"/>
      <c r="H43" s="235"/>
      <c r="I43" s="235"/>
      <c r="J43" s="235"/>
      <c r="K43" s="235"/>
      <c r="L43" s="235"/>
      <c r="M43" s="235"/>
      <c r="N43" s="235"/>
      <c r="O43" s="235"/>
      <c r="P43" s="235"/>
      <c r="Q43" s="235"/>
      <c r="R43" s="235"/>
      <c r="S43" s="235"/>
      <c r="T43" s="235"/>
      <c r="U43" s="235"/>
      <c r="V43" s="235"/>
      <c r="W43" s="235"/>
      <c r="X43" s="235"/>
      <c r="Y43" s="235"/>
      <c r="Z43" s="235"/>
      <c r="AA43" s="235"/>
      <c r="AB43" s="235"/>
      <c r="AC43" s="242"/>
    </row>
    <row r="44" spans="1:65" customHeight="1" ht="18">
      <c r="A44" s="198">
        <v>8</v>
      </c>
      <c r="B44" s="263" t="s">
        <v>52</v>
      </c>
      <c r="C44" s="263"/>
      <c r="D44" s="263"/>
      <c r="E44" s="263"/>
      <c r="F44" s="263"/>
      <c r="G44" s="288"/>
      <c r="H44" s="277" t="s">
        <v>19</v>
      </c>
      <c r="I44" s="277"/>
      <c r="J44" s="21" t="s">
        <v>53</v>
      </c>
      <c r="K44" s="21"/>
      <c r="L44" s="21"/>
      <c r="M44" s="21"/>
      <c r="N44" s="70" t="s">
        <v>19</v>
      </c>
      <c r="O44" s="21" t="s">
        <v>54</v>
      </c>
      <c r="P44" s="92"/>
      <c r="Q44" s="21"/>
      <c r="R44" s="21"/>
      <c r="S44" s="21"/>
      <c r="T44" s="21"/>
      <c r="U44" s="70" t="s">
        <v>19</v>
      </c>
      <c r="V44" s="21" t="s">
        <v>55</v>
      </c>
      <c r="W44" s="92"/>
      <c r="X44" s="21"/>
      <c r="Y44" s="21"/>
      <c r="Z44" s="21"/>
      <c r="AA44" s="21"/>
      <c r="AB44" s="21"/>
      <c r="AC44" s="74"/>
      <c r="AH44" s="1"/>
    </row>
    <row r="45" spans="1:65" customHeight="1" ht="18">
      <c r="A45" s="200"/>
      <c r="B45" s="289"/>
      <c r="C45" s="289"/>
      <c r="D45" s="289"/>
      <c r="E45" s="289"/>
      <c r="F45" s="289"/>
      <c r="G45" s="290"/>
      <c r="H45" s="243" t="s">
        <v>19</v>
      </c>
      <c r="I45" s="205"/>
      <c r="J45" s="210" t="s">
        <v>56</v>
      </c>
      <c r="K45" s="210"/>
      <c r="L45" s="210"/>
      <c r="M45" s="210"/>
      <c r="N45" s="210"/>
      <c r="O45" s="206"/>
      <c r="P45" s="206"/>
      <c r="Q45" s="206"/>
      <c r="R45" s="206"/>
      <c r="S45" s="206"/>
      <c r="T45" s="206"/>
      <c r="U45" s="206"/>
      <c r="V45" s="206"/>
      <c r="W45" s="206"/>
      <c r="X45" s="206"/>
      <c r="Y45" s="206"/>
      <c r="Z45" s="206"/>
      <c r="AA45" s="206"/>
      <c r="AB45" s="206"/>
      <c r="AC45" s="84" t="s">
        <v>44</v>
      </c>
      <c r="AH45" s="1"/>
    </row>
    <row r="46" spans="1:65" customHeight="1" ht="18">
      <c r="A46" s="98">
        <v>9</v>
      </c>
      <c r="B46" s="219" t="s">
        <v>57</v>
      </c>
      <c r="C46" s="220"/>
      <c r="D46" s="220"/>
      <c r="E46" s="220"/>
      <c r="F46" s="220"/>
      <c r="G46" s="221"/>
      <c r="H46" s="207" t="s">
        <v>19</v>
      </c>
      <c r="I46" s="208"/>
      <c r="J46" s="99" t="s">
        <v>58</v>
      </c>
      <c r="K46" s="100"/>
      <c r="L46" s="209" t="s">
        <v>19</v>
      </c>
      <c r="M46" s="209"/>
      <c r="N46" s="99" t="s">
        <v>59</v>
      </c>
      <c r="Q46" s="208" t="s">
        <v>19</v>
      </c>
      <c r="R46" s="208"/>
      <c r="S46" s="22" t="s">
        <v>56</v>
      </c>
      <c r="V46" s="210"/>
      <c r="W46" s="210"/>
      <c r="X46" s="210"/>
      <c r="Y46" s="210"/>
      <c r="Z46" s="210"/>
      <c r="AA46" s="210"/>
      <c r="AB46" s="210"/>
      <c r="AC46" s="76" t="s">
        <v>60</v>
      </c>
      <c r="AH46" s="1"/>
    </row>
    <row r="47" spans="1:65" customHeight="1" ht="17.25">
      <c r="A47" s="79"/>
      <c r="B47" s="222"/>
      <c r="C47" s="222"/>
      <c r="D47" s="222"/>
      <c r="E47" s="222"/>
      <c r="F47" s="222"/>
      <c r="G47" s="223"/>
      <c r="H47" s="211" t="s">
        <v>61</v>
      </c>
      <c r="I47" s="212"/>
      <c r="J47" s="212"/>
      <c r="K47" s="212"/>
      <c r="L47" s="212"/>
      <c r="M47" s="212"/>
      <c r="N47" s="212"/>
      <c r="O47" s="212"/>
      <c r="P47" s="212"/>
      <c r="Q47" s="212"/>
      <c r="R47" s="212"/>
      <c r="S47" s="212"/>
      <c r="T47" s="212"/>
      <c r="U47" s="212"/>
      <c r="V47" s="212"/>
      <c r="W47" s="212"/>
      <c r="X47" s="212"/>
      <c r="Y47" s="212"/>
      <c r="Z47" s="212"/>
      <c r="AA47" s="212"/>
      <c r="AB47" s="212"/>
      <c r="AC47" s="213"/>
    </row>
    <row r="48" spans="1:65" customHeight="1" ht="28.15">
      <c r="A48" s="79"/>
      <c r="B48" s="222"/>
      <c r="C48" s="222"/>
      <c r="D48" s="222"/>
      <c r="E48" s="222"/>
      <c r="F48" s="222"/>
      <c r="G48" s="223"/>
      <c r="H48" s="216" t="s">
        <v>62</v>
      </c>
      <c r="I48" s="217"/>
      <c r="J48" s="217"/>
      <c r="K48" s="217"/>
      <c r="L48" s="217"/>
      <c r="M48" s="217"/>
      <c r="N48" s="217"/>
      <c r="O48" s="217"/>
      <c r="P48" s="217"/>
      <c r="Q48" s="217"/>
      <c r="R48" s="217"/>
      <c r="S48" s="217"/>
      <c r="T48" s="217"/>
      <c r="U48" s="217"/>
      <c r="V48" s="217"/>
      <c r="W48" s="217"/>
      <c r="X48" s="217"/>
      <c r="Y48" s="217"/>
      <c r="Z48" s="217"/>
      <c r="AA48" s="217"/>
      <c r="AB48" s="217"/>
      <c r="AC48" s="218"/>
      <c r="AD48" s="41"/>
      <c r="AE48" s="41"/>
      <c r="AF48" s="41"/>
      <c r="AG48" s="41"/>
      <c r="AH48" s="41"/>
    </row>
    <row r="49" spans="1:65" customHeight="1" ht="17.25">
      <c r="A49" s="79"/>
      <c r="B49" s="222"/>
      <c r="C49" s="222"/>
      <c r="D49" s="222"/>
      <c r="E49" s="222"/>
      <c r="F49" s="222"/>
      <c r="G49" s="223"/>
      <c r="H49" s="307" t="s">
        <v>63</v>
      </c>
      <c r="I49" s="308"/>
      <c r="J49" s="308"/>
      <c r="K49" s="308"/>
      <c r="L49" s="308"/>
      <c r="M49" s="308"/>
      <c r="N49" s="308"/>
      <c r="O49" s="308"/>
      <c r="P49" s="308"/>
      <c r="Q49" s="308"/>
      <c r="R49" s="308"/>
      <c r="S49" s="308"/>
      <c r="T49" s="308"/>
      <c r="U49" s="308"/>
      <c r="V49" s="308"/>
      <c r="W49" s="308"/>
      <c r="X49" s="308"/>
      <c r="Y49" s="308"/>
      <c r="Z49" s="308"/>
      <c r="AA49" s="308"/>
      <c r="AB49" s="308"/>
      <c r="AC49" s="309"/>
      <c r="AD49" s="41"/>
      <c r="AE49" s="41"/>
      <c r="AF49" s="41"/>
      <c r="AG49" s="41"/>
      <c r="AH49" s="41"/>
    </row>
    <row r="50" spans="1:65" customHeight="1" ht="25.9">
      <c r="A50" s="79"/>
      <c r="B50" s="224"/>
      <c r="C50" s="224"/>
      <c r="D50" s="224"/>
      <c r="E50" s="224"/>
      <c r="F50" s="224"/>
      <c r="G50" s="225"/>
      <c r="H50" s="286" t="s">
        <v>19</v>
      </c>
      <c r="I50" s="287"/>
      <c r="J50" s="214" t="s">
        <v>64</v>
      </c>
      <c r="K50" s="214"/>
      <c r="L50" s="214"/>
      <c r="M50" s="214"/>
      <c r="N50" s="214"/>
      <c r="O50" s="214"/>
      <c r="P50" s="214"/>
      <c r="Q50" s="214"/>
      <c r="R50" s="214"/>
      <c r="S50" s="214"/>
      <c r="T50" s="214"/>
      <c r="U50" s="214"/>
      <c r="V50" s="214"/>
      <c r="W50" s="214"/>
      <c r="X50" s="214"/>
      <c r="Y50" s="214"/>
      <c r="Z50" s="214"/>
      <c r="AA50" s="214"/>
      <c r="AB50" s="214"/>
      <c r="AC50" s="215"/>
      <c r="AD50" s="42"/>
      <c r="AE50" s="42"/>
      <c r="AF50" s="42"/>
      <c r="AG50" s="42"/>
      <c r="AH50" s="42"/>
    </row>
    <row r="51" spans="1:65" customHeight="1" ht="25.9">
      <c r="A51" s="80">
        <v>10</v>
      </c>
      <c r="B51" s="245" t="s">
        <v>65</v>
      </c>
      <c r="C51" s="245"/>
      <c r="D51" s="245"/>
      <c r="E51" s="245"/>
      <c r="F51" s="245"/>
      <c r="G51" s="246"/>
      <c r="H51" s="243" t="s">
        <v>19</v>
      </c>
      <c r="I51" s="205"/>
      <c r="J51" s="97" t="s">
        <v>66</v>
      </c>
      <c r="K51" s="97"/>
      <c r="L51" s="204" t="s">
        <v>19</v>
      </c>
      <c r="M51" s="204"/>
      <c r="N51" s="97" t="s">
        <v>67</v>
      </c>
      <c r="O51" s="68"/>
      <c r="P51" s="68"/>
      <c r="Q51" s="205" t="s">
        <v>19</v>
      </c>
      <c r="R51" s="205"/>
      <c r="S51" s="68" t="s">
        <v>56</v>
      </c>
      <c r="T51" s="68"/>
      <c r="U51" s="206"/>
      <c r="V51" s="206"/>
      <c r="W51" s="206"/>
      <c r="X51" s="206"/>
      <c r="Y51" s="206"/>
      <c r="Z51" s="206"/>
      <c r="AA51" s="206"/>
      <c r="AB51" s="206"/>
      <c r="AC51" s="78" t="s">
        <v>60</v>
      </c>
      <c r="AH51" s="1"/>
    </row>
    <row r="52" spans="1:65" customHeight="1" ht="18">
      <c r="A52" s="198">
        <v>11</v>
      </c>
      <c r="B52" s="201" t="s">
        <v>68</v>
      </c>
      <c r="C52" s="201"/>
      <c r="D52" s="201"/>
      <c r="E52" s="201"/>
      <c r="F52" s="201"/>
      <c r="G52" s="201"/>
      <c r="H52" s="234"/>
      <c r="I52" s="235"/>
      <c r="J52" s="235"/>
      <c r="K52" s="235"/>
      <c r="L52" s="235"/>
      <c r="M52" s="235"/>
      <c r="N52" s="235"/>
      <c r="O52" s="235"/>
      <c r="P52" s="235"/>
      <c r="Q52" s="235"/>
      <c r="R52" s="235"/>
      <c r="S52" s="235"/>
      <c r="T52" s="235"/>
      <c r="U52" s="235"/>
      <c r="V52" s="235"/>
      <c r="W52" s="235"/>
      <c r="X52" s="235"/>
      <c r="Y52" s="235"/>
      <c r="Z52" s="235"/>
      <c r="AA52" s="235"/>
      <c r="AB52" s="235"/>
      <c r="AC52" s="247"/>
      <c r="AL52" s="233"/>
      <c r="AM52" s="233"/>
      <c r="AN52" s="233"/>
      <c r="AO52" s="233"/>
      <c r="AP52" s="233"/>
      <c r="AQ52" s="233"/>
      <c r="AR52" s="233"/>
      <c r="AS52" s="233"/>
      <c r="AT52" s="233"/>
      <c r="AU52" s="233"/>
      <c r="AV52" s="233"/>
      <c r="AW52" s="233"/>
      <c r="AX52" s="233"/>
      <c r="AY52" s="233"/>
      <c r="AZ52" s="233"/>
      <c r="BA52" s="233"/>
      <c r="BB52" s="233"/>
      <c r="BC52" s="233"/>
      <c r="BD52" s="233"/>
      <c r="BE52" s="233"/>
      <c r="BF52" s="233"/>
      <c r="BG52" s="233"/>
      <c r="BH52" s="233"/>
      <c r="BI52" s="233"/>
      <c r="BJ52" s="233"/>
      <c r="BK52" s="233"/>
      <c r="BL52" s="233"/>
      <c r="BM52" s="233"/>
    </row>
    <row r="53" spans="1:65" customHeight="1" ht="18">
      <c r="A53" s="199"/>
      <c r="B53" s="202"/>
      <c r="C53" s="202"/>
      <c r="D53" s="202"/>
      <c r="E53" s="202"/>
      <c r="F53" s="202"/>
      <c r="G53" s="202"/>
      <c r="H53" s="248"/>
      <c r="I53" s="249"/>
      <c r="J53" s="249"/>
      <c r="K53" s="249"/>
      <c r="L53" s="249"/>
      <c r="M53" s="249"/>
      <c r="N53" s="249"/>
      <c r="O53" s="249"/>
      <c r="P53" s="249"/>
      <c r="Q53" s="249"/>
      <c r="R53" s="249"/>
      <c r="S53" s="249"/>
      <c r="T53" s="249"/>
      <c r="U53" s="249"/>
      <c r="V53" s="249"/>
      <c r="W53" s="249"/>
      <c r="X53" s="249"/>
      <c r="Y53" s="249"/>
      <c r="Z53" s="249"/>
      <c r="AA53" s="249"/>
      <c r="AB53" s="249"/>
      <c r="AC53" s="250"/>
      <c r="AL53" s="43"/>
      <c r="AM53" s="262"/>
      <c r="AN53" s="262"/>
      <c r="AO53" s="262"/>
      <c r="AP53" s="262"/>
      <c r="AQ53" s="262"/>
      <c r="AR53" s="262"/>
      <c r="AS53" s="262"/>
      <c r="AT53" s="262"/>
      <c r="AU53" s="262"/>
      <c r="AV53" s="262"/>
      <c r="AW53" s="262"/>
      <c r="AX53" s="262"/>
      <c r="AY53" s="262"/>
      <c r="AZ53" s="262"/>
      <c r="BA53" s="262"/>
      <c r="BB53" s="262"/>
      <c r="BC53" s="262"/>
      <c r="BD53" s="262"/>
      <c r="BE53" s="262"/>
      <c r="BF53" s="262"/>
      <c r="BG53" s="262"/>
      <c r="BH53" s="262"/>
      <c r="BI53" s="262"/>
      <c r="BJ53" s="262"/>
      <c r="BK53" s="262"/>
      <c r="BL53" s="262"/>
      <c r="BM53" s="262"/>
    </row>
    <row r="54" spans="1:65" customHeight="1" ht="14.25">
      <c r="A54" s="200"/>
      <c r="B54" s="203"/>
      <c r="C54" s="203"/>
      <c r="D54" s="203"/>
      <c r="E54" s="203"/>
      <c r="F54" s="203"/>
      <c r="G54" s="203"/>
      <c r="H54" s="237"/>
      <c r="I54" s="238"/>
      <c r="J54" s="238"/>
      <c r="K54" s="238"/>
      <c r="L54" s="238"/>
      <c r="M54" s="238"/>
      <c r="N54" s="238"/>
      <c r="O54" s="238"/>
      <c r="P54" s="238"/>
      <c r="Q54" s="238"/>
      <c r="R54" s="238"/>
      <c r="S54" s="238"/>
      <c r="T54" s="238"/>
      <c r="U54" s="238"/>
      <c r="V54" s="238"/>
      <c r="W54" s="238"/>
      <c r="X54" s="238"/>
      <c r="Y54" s="238"/>
      <c r="Z54" s="238"/>
      <c r="AA54" s="238"/>
      <c r="AB54" s="238"/>
      <c r="AC54" s="251"/>
      <c r="AL54" s="43"/>
      <c r="AM54" s="262"/>
      <c r="AN54" s="262"/>
      <c r="AO54" s="262"/>
      <c r="AP54" s="262"/>
      <c r="AQ54" s="262"/>
      <c r="AR54" s="262"/>
      <c r="AS54" s="262"/>
      <c r="AT54" s="262"/>
      <c r="AU54" s="262"/>
      <c r="AV54" s="262"/>
      <c r="AW54" s="262"/>
      <c r="AX54" s="262"/>
      <c r="AY54" s="262"/>
      <c r="AZ54" s="262"/>
      <c r="BA54" s="262"/>
      <c r="BB54" s="262"/>
      <c r="BC54" s="262"/>
      <c r="BD54" s="262"/>
      <c r="BE54" s="262"/>
      <c r="BF54" s="262"/>
      <c r="BG54" s="262"/>
      <c r="BH54" s="262"/>
      <c r="BI54" s="262"/>
      <c r="BJ54" s="262"/>
      <c r="BK54" s="262"/>
      <c r="BL54" s="262"/>
      <c r="BM54" s="262"/>
    </row>
    <row r="55" spans="1:65" customHeight="1" ht="18">
      <c r="A55" s="87">
        <v>12</v>
      </c>
      <c r="B55" s="311" t="s">
        <v>69</v>
      </c>
      <c r="C55" s="311"/>
      <c r="D55" s="311"/>
      <c r="E55" s="311"/>
      <c r="F55" s="311"/>
      <c r="G55" s="312"/>
      <c r="H55" s="313"/>
      <c r="I55" s="314"/>
      <c r="J55" s="314"/>
      <c r="K55" s="314"/>
      <c r="L55" s="314"/>
      <c r="M55" s="88" t="s">
        <v>4</v>
      </c>
      <c r="N55" s="314"/>
      <c r="O55" s="314"/>
      <c r="P55" s="88" t="s">
        <v>5</v>
      </c>
      <c r="Q55" s="314"/>
      <c r="R55" s="314"/>
      <c r="S55" s="228" t="s">
        <v>6</v>
      </c>
      <c r="T55" s="315"/>
      <c r="U55" s="226" t="s">
        <v>19</v>
      </c>
      <c r="V55" s="227"/>
      <c r="W55" s="89" t="s">
        <v>70</v>
      </c>
      <c r="X55" s="90"/>
      <c r="Y55" s="226" t="s">
        <v>19</v>
      </c>
      <c r="Z55" s="227"/>
      <c r="AA55" s="228" t="s">
        <v>71</v>
      </c>
      <c r="AB55" s="228"/>
      <c r="AC55" s="229"/>
      <c r="AM55" s="208"/>
      <c r="AN55" s="208"/>
      <c r="AO55" s="244"/>
      <c r="AP55" s="244"/>
      <c r="AQ55" s="244"/>
      <c r="AR55" s="244"/>
      <c r="AS55" s="244"/>
      <c r="AT55" s="244"/>
      <c r="AU55" s="244"/>
      <c r="AV55" s="244"/>
      <c r="AW55" s="244"/>
      <c r="AX55" s="244"/>
      <c r="AY55" s="244"/>
      <c r="AZ55" s="244"/>
      <c r="BA55" s="244"/>
      <c r="BB55" s="244"/>
      <c r="BC55" s="244"/>
      <c r="BD55" s="244"/>
      <c r="BE55" s="244"/>
      <c r="BF55" s="244"/>
      <c r="BG55" s="244"/>
      <c r="BH55" s="244"/>
      <c r="BI55" s="244"/>
      <c r="BJ55" s="244"/>
      <c r="BK55" s="244"/>
      <c r="BL55" s="244"/>
      <c r="BM55" s="24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4:AC4"/>
    <mergeCell ref="H49:AC49"/>
    <mergeCell ref="B33:AB34"/>
    <mergeCell ref="B35:AB35"/>
    <mergeCell ref="B55:G55"/>
    <mergeCell ref="H55:L55"/>
    <mergeCell ref="N55:O55"/>
    <mergeCell ref="Q55:R55"/>
    <mergeCell ref="S55:T55"/>
    <mergeCell ref="U55:V55"/>
    <mergeCell ref="B24:G24"/>
    <mergeCell ref="H24:O24"/>
    <mergeCell ref="P24:AC24"/>
    <mergeCell ref="B25:AC25"/>
    <mergeCell ref="B39:AB40"/>
    <mergeCell ref="B41:AB42"/>
    <mergeCell ref="Q5:R5"/>
    <mergeCell ref="T5:AC5"/>
    <mergeCell ref="E8:G8"/>
    <mergeCell ref="H8:AC8"/>
    <mergeCell ref="E9:G10"/>
    <mergeCell ref="I9:AC9"/>
    <mergeCell ref="H10:AC10"/>
    <mergeCell ref="B5:G5"/>
    <mergeCell ref="H5:L5"/>
    <mergeCell ref="N5:O5"/>
    <mergeCell ref="H7:AC7"/>
    <mergeCell ref="A21:A23"/>
    <mergeCell ref="H50:I50"/>
    <mergeCell ref="A44:A45"/>
    <mergeCell ref="B44:G45"/>
    <mergeCell ref="H44:I44"/>
    <mergeCell ref="A26:A31"/>
    <mergeCell ref="B26:C26"/>
    <mergeCell ref="B31:C31"/>
    <mergeCell ref="B28:C28"/>
    <mergeCell ref="D26:AC26"/>
    <mergeCell ref="B32:G32"/>
    <mergeCell ref="H32:K32"/>
    <mergeCell ref="B21:G23"/>
    <mergeCell ref="B43:AB43"/>
    <mergeCell ref="A36:A43"/>
    <mergeCell ref="V17:AC17"/>
    <mergeCell ref="E18:G19"/>
    <mergeCell ref="I18:AC18"/>
    <mergeCell ref="H19:AC19"/>
    <mergeCell ref="B13:AB14"/>
    <mergeCell ref="B15:AB15"/>
    <mergeCell ref="A1:K1"/>
    <mergeCell ref="L1:AC1"/>
    <mergeCell ref="A2:AC2"/>
    <mergeCell ref="A3:AC3"/>
    <mergeCell ref="AM53:BM54"/>
    <mergeCell ref="A6:A12"/>
    <mergeCell ref="B6:D12"/>
    <mergeCell ref="E6:G6"/>
    <mergeCell ref="H6:AC6"/>
    <mergeCell ref="E7:G7"/>
    <mergeCell ref="E11:G11"/>
    <mergeCell ref="A17:A20"/>
    <mergeCell ref="B17:D20"/>
    <mergeCell ref="E17:G17"/>
    <mergeCell ref="H17:R17"/>
    <mergeCell ref="S17:U17"/>
    <mergeCell ref="E12:G12"/>
    <mergeCell ref="H12:AC12"/>
    <mergeCell ref="O11:P11"/>
    <mergeCell ref="E20:G20"/>
    <mergeCell ref="H20:AC20"/>
    <mergeCell ref="J16:P16"/>
    <mergeCell ref="R16:S16"/>
    <mergeCell ref="U16:V16"/>
    <mergeCell ref="Y55:Z55"/>
    <mergeCell ref="AA55:AC55"/>
    <mergeCell ref="Q11:AC11"/>
    <mergeCell ref="H11:N11"/>
    <mergeCell ref="AL52:BM52"/>
    <mergeCell ref="B37:AB38"/>
    <mergeCell ref="L32:N32"/>
    <mergeCell ref="B36:AB36"/>
    <mergeCell ref="AC36:AC43"/>
    <mergeCell ref="H51:I51"/>
    <mergeCell ref="AM55:AN55"/>
    <mergeCell ref="AO55:BM55"/>
    <mergeCell ref="J45:L45"/>
    <mergeCell ref="M45:AB45"/>
    <mergeCell ref="B51:G51"/>
    <mergeCell ref="H52:AC54"/>
    <mergeCell ref="H45:I45"/>
    <mergeCell ref="A52:A54"/>
    <mergeCell ref="B52:G54"/>
    <mergeCell ref="L51:M51"/>
    <mergeCell ref="Q51:R51"/>
    <mergeCell ref="U51:AB51"/>
    <mergeCell ref="H46:I46"/>
    <mergeCell ref="L46:M46"/>
    <mergeCell ref="Q46:R46"/>
    <mergeCell ref="V46:AB46"/>
    <mergeCell ref="H47:AC47"/>
    <mergeCell ref="J50:AC50"/>
    <mergeCell ref="H48:AC48"/>
    <mergeCell ref="B46:G50"/>
  </mergeCells>
  <dataValidations count="41">
    <dataValidation type="list" allowBlank="1" showDropDown="0" showInputMessage="1" showErrorMessage="1" sqref="Q46">
      <formula1>"□,☑"</formula1>
    </dataValidation>
    <dataValidation type="list" allowBlank="1" showDropDown="0" showInputMessage="1" showErrorMessage="1" sqref="R46">
      <formula1>"□,☑"</formula1>
    </dataValidation>
    <dataValidation type="list" allowBlank="1" showDropDown="0" showInputMessage="1" showErrorMessage="1" sqref="L46">
      <formula1>"□,☑"</formula1>
    </dataValidation>
    <dataValidation type="list" allowBlank="1" showDropDown="0" showInputMessage="1" showErrorMessage="1" sqref="M46">
      <formula1>"□,☑"</formula1>
    </dataValidation>
    <dataValidation type="list" allowBlank="1" showDropDown="0" showInputMessage="1" showErrorMessage="1" sqref="H50">
      <formula1>"□,☑"</formula1>
    </dataValidation>
    <dataValidation type="list" allowBlank="1" showDropDown="0" showInputMessage="1" showErrorMessage="1" sqref="H51">
      <formula1>"□,☑"</formula1>
    </dataValidation>
    <dataValidation type="list" allowBlank="1" showDropDown="0" showInputMessage="1" showErrorMessage="1" sqref="I50">
      <formula1>"□,☑"</formula1>
    </dataValidation>
    <dataValidation type="list" allowBlank="1" showDropDown="0" showInputMessage="1" showErrorMessage="1" sqref="I51">
      <formula1>"□,☑"</formula1>
    </dataValidation>
    <dataValidation type="list" allowBlank="1" showDropDown="0" showInputMessage="1" showErrorMessage="1" sqref="H44">
      <formula1>"□,☑"</formula1>
    </dataValidation>
    <dataValidation type="list" allowBlank="1" showDropDown="0" showInputMessage="1" showErrorMessage="1" sqref="H45">
      <formula1>"□,☑"</formula1>
    </dataValidation>
    <dataValidation type="list" allowBlank="1" showDropDown="0" showInputMessage="1" showErrorMessage="1" sqref="H46">
      <formula1>"□,☑"</formula1>
    </dataValidation>
    <dataValidation type="list" allowBlank="1" showDropDown="0" showInputMessage="1" showErrorMessage="1" sqref="I44">
      <formula1>"□,☑"</formula1>
    </dataValidation>
    <dataValidation type="list" allowBlank="1" showDropDown="0" showInputMessage="1" showErrorMessage="1" sqref="I45">
      <formula1>"□,☑"</formula1>
    </dataValidation>
    <dataValidation type="list" allowBlank="1" showDropDown="0" showInputMessage="1" showErrorMessage="1" sqref="I46">
      <formula1>"□,☑"</formula1>
    </dataValidation>
    <dataValidation type="list" allowBlank="1" showDropDown="0" showInputMessage="1" showErrorMessage="1" sqref="Q51">
      <formula1>"□,☑"</formula1>
    </dataValidation>
    <dataValidation type="list" allowBlank="1" showDropDown="0" showInputMessage="1" showErrorMessage="1" sqref="R51">
      <formula1>"□,☑"</formula1>
    </dataValidation>
    <dataValidation type="list" allowBlank="1" showDropDown="0" showInputMessage="1" showErrorMessage="1" sqref="J23">
      <formula1>"□,☑"</formula1>
    </dataValidation>
    <dataValidation type="list" allowBlank="1" showDropDown="0" showInputMessage="1" showErrorMessage="1" sqref="L51">
      <formula1>"□,☑"</formula1>
    </dataValidation>
    <dataValidation type="list" allowBlank="1" showDropDown="0" showInputMessage="1" showErrorMessage="1" sqref="M51">
      <formula1>"□,☑"</formula1>
    </dataValidation>
    <dataValidation type="list" allowBlank="1" showDropDown="0" showInputMessage="1" showErrorMessage="1" sqref="O27">
      <formula1>"□,☑"</formula1>
    </dataValidation>
    <dataValidation type="list" allowBlank="1" showDropDown="0" showInputMessage="1" showErrorMessage="1" sqref="B26">
      <formula1>"□,☑"</formula1>
    </dataValidation>
    <dataValidation type="list" allowBlank="1" showDropDown="0" showInputMessage="1" showErrorMessage="1" sqref="C26">
      <formula1>"□,☑"</formula1>
    </dataValidation>
    <dataValidation type="list" allowBlank="1" showDropDown="0" showInputMessage="1" showErrorMessage="1" sqref="AM55">
      <formula1>"□,☑"</formula1>
    </dataValidation>
    <dataValidation type="list" allowBlank="1" showDropDown="0" showInputMessage="1" showErrorMessage="1" sqref="AN55">
      <formula1>"□,☑"</formula1>
    </dataValidation>
    <dataValidation type="list" allowBlank="1" showDropDown="0" showInputMessage="1" showErrorMessage="1" sqref="T16">
      <formula1>"□,☑"</formula1>
    </dataValidation>
    <dataValidation type="list" allowBlank="1" showDropDown="0" showInputMessage="1" showErrorMessage="1" sqref="U44">
      <formula1>"□,☑"</formula1>
    </dataValidation>
    <dataValidation type="list" allowBlank="1" showDropDown="0" showInputMessage="1" showErrorMessage="1" sqref="O23">
      <formula1>"□,☑"</formula1>
    </dataValidation>
    <dataValidation type="list" allowBlank="1" showDropDown="0" showInputMessage="1" showErrorMessage="1" sqref="N44">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Q16">
      <formula1>"□,☑"</formula1>
    </dataValidation>
    <dataValidation type="list" allowBlank="1" showDropDown="0" showInputMessage="1" showErrorMessage="1" sqref="U55">
      <formula1>"□,☑"</formula1>
    </dataValidation>
    <dataValidation type="list" allowBlank="1" showDropDown="0" showInputMessage="1" showErrorMessage="1" sqref="V55">
      <formula1>"□,☑"</formula1>
    </dataValidation>
    <dataValidation type="list" allowBlank="1" showDropDown="0" showInputMessage="1" showErrorMessage="1" sqref="Y55">
      <formula1>"□,☑"</formula1>
    </dataValidation>
    <dataValidation type="list" allowBlank="1" showDropDown="0" showInputMessage="1" showErrorMessage="1" sqref="Z55">
      <formula1>"□,☑"</formula1>
    </dataValidation>
    <dataValidation type="list" allowBlank="1" showDropDown="0" showInputMessage="1" showErrorMessage="1" sqref="E30">
      <formula1>"□,☑"</formula1>
    </dataValidation>
    <dataValidation type="list" allowBlank="1" showDropDown="0" showInputMessage="1" showErrorMessage="1" sqref="B31">
      <formula1>"□,☑"</formula1>
    </dataValidation>
    <dataValidation type="list" allowBlank="1" showDropDown="0" showInputMessage="1" showErrorMessage="1" sqref="C31">
      <formula1>"□,☑"</formula1>
    </dataValidation>
    <dataValidation type="list" allowBlank="1" showDropDown="0" showInputMessage="1" showErrorMessage="1" sqref="P30">
      <formula1>"□,☑"</formula1>
    </dataValidation>
    <dataValidation type="list" allowBlank="1" showDropDown="0" showInputMessage="1" showErrorMessage="1" sqref="B28">
      <formula1>"□,☑"</formula1>
    </dataValidation>
    <dataValidation type="list" allowBlank="1" showDropDown="0" showInputMessage="1" showErrorMessage="1" sqref="C28">
      <formula1>"□,☑"</formula1>
    </dataValidation>
  </dataValidations>
  <hyperlinks>
    <hyperlink ref="H49" r:id="rId_hyperlink_1"/>
  </hyperlinks>
  <printOptions gridLines="false" gridLinesSet="true" horizontalCentered="true"/>
  <pageMargins left="0.70866141732283" right="0.70866141732283" top="0.35433070866142" bottom="0.74803149606299" header="0.31496062992126" footer="0.31496062992126"/>
  <pageSetup paperSize="9" orientation="portrait" scale="82" fitToHeight="1" fitToWidth="1"/>
  <headerFooter differentOddEven="false" differentFirst="false" scaleWithDoc="true" alignWithMargins="true">
    <oddHeader/>
    <oddFooter>&amp;Cこの用紙をコピーしてお使いください。&amp;R2508</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AG109"/>
  <sheetViews>
    <sheetView tabSelected="0" workbookViewId="0" showGridLines="false" showRowColHeaders="1">
      <selection activeCell="A1" sqref="A1"/>
    </sheetView>
  </sheetViews>
  <sheetFormatPr customHeight="true" defaultRowHeight="17.25" defaultColWidth="9" outlineLevelRow="0" outlineLevelCol="0"/>
  <cols>
    <col min="1" max="1" width="6.28515625" customWidth="true" style="2"/>
    <col min="2" max="2" width="10.7109375" customWidth="true" style="2"/>
    <col min="3" max="3" width="7.7109375" customWidth="true" style="1"/>
    <col min="4" max="4" width="7.7109375" customWidth="true" style="1"/>
    <col min="5" max="5" width="7.7109375" customWidth="true" style="1"/>
    <col min="6" max="6" width="7.7109375" customWidth="true" style="1"/>
    <col min="7" max="7" width="7.7109375" customWidth="true" style="1"/>
    <col min="8" max="8" width="9.28515625" customWidth="true" style="1"/>
    <col min="9" max="9" width="13.7109375" customWidth="true" style="1"/>
    <col min="10" max="10" width="15.7109375" customWidth="true" style="1"/>
    <col min="11" max="11" width="13" customWidth="true" style="1"/>
    <col min="12" max="12" width="13" customWidth="true" style="1"/>
    <col min="13" max="13" width="8.7109375" customWidth="true" style="1"/>
    <col min="14" max="14" width="6.140625" customWidth="true" style="1"/>
    <col min="15" max="15" width="9" style="1"/>
    <col min="16" max="16" width="9" style="1"/>
  </cols>
  <sheetData>
    <row r="1" spans="1:33" customHeight="1" ht="16.5">
      <c r="A1" s="47"/>
      <c r="B1" s="48"/>
      <c r="C1" s="48"/>
      <c r="D1" s="48"/>
      <c r="E1" s="48"/>
      <c r="F1" s="48"/>
      <c r="G1" s="48"/>
      <c r="H1" s="48"/>
      <c r="I1" s="48"/>
      <c r="J1" s="48"/>
      <c r="K1" s="48"/>
      <c r="L1" s="48"/>
      <c r="M1" s="49" t="s">
        <v>72</v>
      </c>
      <c r="N1" s="25"/>
      <c r="O1" s="25"/>
      <c r="Q1" s="1"/>
      <c r="R1" s="1"/>
      <c r="S1" s="1"/>
      <c r="T1" s="1"/>
      <c r="U1" s="1"/>
      <c r="V1" s="1"/>
      <c r="W1" s="1"/>
      <c r="X1" s="1"/>
      <c r="Y1" s="1"/>
      <c r="Z1" s="1"/>
      <c r="AA1" s="1"/>
      <c r="AB1" s="1"/>
      <c r="AC1" s="1"/>
      <c r="AD1" s="1"/>
      <c r="AE1" s="1"/>
      <c r="AF1" s="1"/>
      <c r="AG1" s="1"/>
    </row>
    <row r="2" spans="1:33" customHeight="1" ht="16.5">
      <c r="A2" s="332" t="s">
        <v>1</v>
      </c>
      <c r="B2" s="333"/>
      <c r="C2" s="333"/>
      <c r="D2" s="333"/>
      <c r="E2" s="333"/>
      <c r="F2" s="333"/>
      <c r="G2" s="333"/>
      <c r="H2" s="333"/>
      <c r="I2" s="333"/>
      <c r="J2" s="333"/>
      <c r="K2" s="333"/>
      <c r="L2" s="333"/>
      <c r="M2" s="333"/>
    </row>
    <row r="3" spans="1:33" customHeight="1" ht="42">
      <c r="A3" s="334" t="s">
        <v>73</v>
      </c>
      <c r="B3" s="335"/>
      <c r="C3" s="336"/>
      <c r="D3" s="336"/>
      <c r="E3" s="336"/>
      <c r="F3" s="336"/>
      <c r="G3" s="336"/>
      <c r="H3" s="336"/>
      <c r="I3" s="336"/>
      <c r="J3" s="336"/>
      <c r="K3" s="336"/>
      <c r="L3" s="336"/>
      <c r="M3" s="336"/>
    </row>
    <row r="4" spans="1:33" customHeight="1" ht="17.25">
      <c r="A4" s="342" t="s">
        <v>74</v>
      </c>
      <c r="B4" s="343"/>
      <c r="C4" s="343"/>
      <c r="D4" s="343"/>
      <c r="E4" s="343"/>
      <c r="F4" s="343"/>
      <c r="G4" s="343"/>
      <c r="H4" s="343"/>
      <c r="I4" s="343"/>
      <c r="J4" s="343"/>
      <c r="K4" s="343"/>
      <c r="L4" s="343"/>
      <c r="M4" s="343"/>
    </row>
    <row r="5" spans="1:33" customHeight="1" ht="31.5">
      <c r="A5" s="337" t="s">
        <v>9</v>
      </c>
      <c r="B5" s="338"/>
      <c r="C5" s="339" t="str">
        <f>IF(依頼書!H7="","",依頼書!H7)</f>
        <v>0</v>
      </c>
      <c r="D5" s="339"/>
      <c r="E5" s="339"/>
      <c r="F5" s="339"/>
      <c r="G5" s="339"/>
      <c r="H5" s="339"/>
      <c r="I5" s="339"/>
      <c r="J5" s="339"/>
      <c r="K5" s="339"/>
      <c r="L5" s="339"/>
      <c r="M5" s="339"/>
    </row>
    <row r="6" spans="1:33" customHeight="1" ht="31.5">
      <c r="A6" s="340" t="s">
        <v>10</v>
      </c>
      <c r="B6" s="341"/>
      <c r="C6" s="339" t="str">
        <f>IF(依頼書!H8="","",依頼書!H8)</f>
        <v>0</v>
      </c>
      <c r="D6" s="339"/>
      <c r="E6" s="339"/>
      <c r="F6" s="339"/>
      <c r="G6" s="339"/>
      <c r="H6" s="339"/>
      <c r="I6" s="339"/>
      <c r="J6" s="339"/>
      <c r="K6" s="339"/>
      <c r="L6" s="339"/>
      <c r="M6" s="339"/>
    </row>
    <row r="7" spans="1:33" customHeight="1" ht="31.5">
      <c r="A7" s="349" t="s">
        <v>75</v>
      </c>
      <c r="B7" s="350"/>
      <c r="C7" s="31" t="s">
        <v>19</v>
      </c>
      <c r="D7" s="30" t="s">
        <v>76</v>
      </c>
      <c r="E7" s="30"/>
      <c r="F7" s="32" t="s">
        <v>19</v>
      </c>
      <c r="G7" s="30" t="s">
        <v>77</v>
      </c>
      <c r="H7" s="30" t="s">
        <v>78</v>
      </c>
      <c r="I7" s="30"/>
      <c r="J7" s="30"/>
      <c r="K7" s="30"/>
      <c r="L7" s="30"/>
      <c r="M7" s="30"/>
    </row>
    <row r="8" spans="1:33" customHeight="1" ht="31.5">
      <c r="A8" s="351" t="s">
        <v>79</v>
      </c>
      <c r="B8" s="352"/>
      <c r="C8" s="139" t="s">
        <v>80</v>
      </c>
      <c r="D8" s="347"/>
      <c r="E8" s="347"/>
      <c r="F8" s="347"/>
      <c r="G8" s="347"/>
      <c r="H8" s="347"/>
      <c r="I8" s="348"/>
      <c r="J8" s="22" t="s">
        <v>81</v>
      </c>
      <c r="K8" s="157"/>
      <c r="M8" s="196"/>
    </row>
    <row r="9" spans="1:33" customHeight="1" ht="36">
      <c r="A9" s="353" t="s">
        <v>82</v>
      </c>
      <c r="B9" s="354"/>
      <c r="C9" s="33"/>
      <c r="D9" s="33"/>
      <c r="E9" s="33"/>
      <c r="F9" s="33"/>
      <c r="G9" s="33"/>
      <c r="H9" s="33"/>
      <c r="I9" s="358" t="s">
        <v>83</v>
      </c>
      <c r="J9" s="359"/>
      <c r="K9" s="359"/>
      <c r="L9" s="359"/>
      <c r="M9" s="359"/>
    </row>
    <row r="10" spans="1:33" customHeight="1" ht="46.9" s="14" customFormat="1">
      <c r="A10" s="129" t="s">
        <v>84</v>
      </c>
      <c r="B10" s="130" t="s">
        <v>85</v>
      </c>
      <c r="C10" s="344" t="s">
        <v>86</v>
      </c>
      <c r="D10" s="345"/>
      <c r="E10" s="345"/>
      <c r="F10" s="345"/>
      <c r="G10" s="345"/>
      <c r="H10" s="346"/>
      <c r="I10" s="182" t="s">
        <v>87</v>
      </c>
      <c r="J10" s="183" t="s">
        <v>88</v>
      </c>
      <c r="K10" s="122" t="s">
        <v>89</v>
      </c>
      <c r="L10" s="122" t="s">
        <v>90</v>
      </c>
      <c r="M10" s="122" t="s">
        <v>91</v>
      </c>
    </row>
    <row r="11" spans="1:33" customHeight="1" ht="17.25" s="14" customFormat="1">
      <c r="A11" s="184" t="s">
        <v>92</v>
      </c>
      <c r="B11" s="185" t="s">
        <v>93</v>
      </c>
      <c r="C11" s="355" t="s">
        <v>94</v>
      </c>
      <c r="D11" s="356"/>
      <c r="E11" s="356"/>
      <c r="F11" s="356"/>
      <c r="G11" s="356"/>
      <c r="H11" s="357"/>
      <c r="I11" s="186">
        <v>550</v>
      </c>
      <c r="J11" s="186" t="s">
        <v>95</v>
      </c>
      <c r="K11" s="186">
        <v>60</v>
      </c>
      <c r="L11" s="186">
        <v>55</v>
      </c>
      <c r="M11" s="186">
        <v>30</v>
      </c>
    </row>
    <row r="12" spans="1:33" customHeight="1" ht="17.25" s="14" customFormat="1">
      <c r="A12" s="187" t="s">
        <v>92</v>
      </c>
      <c r="B12" s="188" t="s">
        <v>93</v>
      </c>
      <c r="C12" s="360" t="s">
        <v>96</v>
      </c>
      <c r="D12" s="361"/>
      <c r="E12" s="361"/>
      <c r="F12" s="361"/>
      <c r="G12" s="361"/>
      <c r="H12" s="361"/>
      <c r="I12" s="189">
        <v>500</v>
      </c>
      <c r="J12" s="189" t="s">
        <v>95</v>
      </c>
      <c r="K12" s="190" t="s">
        <v>93</v>
      </c>
      <c r="L12" s="190" t="s">
        <v>93</v>
      </c>
      <c r="M12" s="190" t="s">
        <v>93</v>
      </c>
      <c r="N12" s="1"/>
      <c r="O12" s="1"/>
      <c r="P12" s="1"/>
      <c r="Q12" s="14"/>
      <c r="R12" s="14"/>
      <c r="S12" s="14"/>
      <c r="T12" s="14"/>
      <c r="U12" s="14"/>
      <c r="V12" s="14"/>
      <c r="W12" s="14"/>
      <c r="X12" s="14"/>
      <c r="Y12" s="14"/>
      <c r="Z12" s="14"/>
      <c r="AA12" s="14"/>
      <c r="AB12" s="14"/>
      <c r="AC12" s="14"/>
      <c r="AD12" s="14"/>
      <c r="AE12" s="14"/>
      <c r="AF12" s="14"/>
      <c r="AG12" s="14"/>
    </row>
    <row r="13" spans="1:33" customHeight="1" ht="16.5">
      <c r="A13" s="50">
        <v>1</v>
      </c>
      <c r="B13" s="26" t="s">
        <v>97</v>
      </c>
      <c r="C13" s="329"/>
      <c r="D13" s="330"/>
      <c r="E13" s="330"/>
      <c r="F13" s="330"/>
      <c r="G13" s="330"/>
      <c r="H13" s="330"/>
      <c r="I13" s="27"/>
      <c r="J13" s="27"/>
      <c r="K13" s="27"/>
      <c r="L13" s="27"/>
      <c r="M13" s="27"/>
    </row>
    <row r="14" spans="1:33" customHeight="1" ht="16.5">
      <c r="A14" s="27">
        <v>2</v>
      </c>
      <c r="B14" s="27" t="s">
        <v>98</v>
      </c>
      <c r="C14" s="329"/>
      <c r="D14" s="330"/>
      <c r="E14" s="330"/>
      <c r="F14" s="330"/>
      <c r="G14" s="330"/>
      <c r="H14" s="331"/>
      <c r="I14" s="26"/>
      <c r="J14" s="26"/>
      <c r="K14" s="26"/>
      <c r="L14" s="26"/>
      <c r="M14" s="26"/>
    </row>
    <row r="15" spans="1:33" customHeight="1" ht="16.5">
      <c r="A15" s="27">
        <v>3</v>
      </c>
      <c r="B15" s="27" t="s">
        <v>99</v>
      </c>
      <c r="C15" s="329"/>
      <c r="D15" s="330"/>
      <c r="E15" s="330"/>
      <c r="F15" s="330"/>
      <c r="G15" s="330"/>
      <c r="H15" s="331"/>
      <c r="I15" s="27"/>
      <c r="J15" s="27"/>
      <c r="K15" s="27"/>
      <c r="L15" s="27"/>
      <c r="M15" s="27"/>
    </row>
    <row r="16" spans="1:33" customHeight="1" ht="16.5">
      <c r="A16" s="27">
        <v>4</v>
      </c>
      <c r="B16" s="27" t="s">
        <v>100</v>
      </c>
      <c r="C16" s="329"/>
      <c r="D16" s="330"/>
      <c r="E16" s="330"/>
      <c r="F16" s="330"/>
      <c r="G16" s="330"/>
      <c r="H16" s="331"/>
      <c r="I16" s="27"/>
      <c r="J16" s="27"/>
      <c r="K16" s="27"/>
      <c r="L16" s="27"/>
      <c r="M16" s="27"/>
    </row>
    <row r="17" spans="1:33" customHeight="1" ht="16.5">
      <c r="A17" s="27">
        <v>5</v>
      </c>
      <c r="B17" s="27" t="s">
        <v>101</v>
      </c>
      <c r="C17" s="329"/>
      <c r="D17" s="330"/>
      <c r="E17" s="330"/>
      <c r="F17" s="330"/>
      <c r="G17" s="330"/>
      <c r="H17" s="331"/>
      <c r="I17" s="27"/>
      <c r="J17" s="27"/>
      <c r="K17" s="27"/>
      <c r="L17" s="27"/>
      <c r="M17" s="27"/>
    </row>
    <row r="18" spans="1:33" customHeight="1" ht="16.5">
      <c r="A18" s="27">
        <v>6</v>
      </c>
      <c r="B18" s="27" t="s">
        <v>102</v>
      </c>
      <c r="C18" s="329"/>
      <c r="D18" s="330"/>
      <c r="E18" s="330"/>
      <c r="F18" s="330"/>
      <c r="G18" s="330"/>
      <c r="H18" s="331"/>
      <c r="I18" s="27"/>
      <c r="J18" s="27"/>
      <c r="K18" s="27"/>
      <c r="L18" s="27"/>
      <c r="M18" s="27"/>
    </row>
    <row r="19" spans="1:33" customHeight="1" ht="16.5">
      <c r="A19" s="27">
        <v>7</v>
      </c>
      <c r="B19" s="27" t="s">
        <v>103</v>
      </c>
      <c r="C19" s="329"/>
      <c r="D19" s="330"/>
      <c r="E19" s="330"/>
      <c r="F19" s="330"/>
      <c r="G19" s="330"/>
      <c r="H19" s="331"/>
      <c r="I19" s="27"/>
      <c r="J19" s="27"/>
      <c r="K19" s="27"/>
      <c r="L19" s="27"/>
      <c r="M19" s="27"/>
    </row>
    <row r="20" spans="1:33" customHeight="1" ht="16.5">
      <c r="A20" s="27">
        <v>8</v>
      </c>
      <c r="B20" s="27" t="s">
        <v>104</v>
      </c>
      <c r="C20" s="329"/>
      <c r="D20" s="330"/>
      <c r="E20" s="330"/>
      <c r="F20" s="330"/>
      <c r="G20" s="330"/>
      <c r="H20" s="331"/>
      <c r="I20" s="27"/>
      <c r="J20" s="27"/>
      <c r="K20" s="27"/>
      <c r="L20" s="27"/>
      <c r="M20" s="27"/>
    </row>
    <row r="21" spans="1:33" customHeight="1" ht="16.5">
      <c r="A21" s="27">
        <v>9</v>
      </c>
      <c r="B21" s="26" t="s">
        <v>105</v>
      </c>
      <c r="C21" s="329"/>
      <c r="D21" s="330"/>
      <c r="E21" s="330"/>
      <c r="F21" s="330"/>
      <c r="G21" s="330"/>
      <c r="H21" s="331"/>
      <c r="I21" s="27"/>
      <c r="J21" s="27"/>
      <c r="K21" s="27"/>
      <c r="L21" s="27"/>
      <c r="M21" s="27"/>
    </row>
    <row r="22" spans="1:33" customHeight="1" ht="16.5">
      <c r="A22" s="27">
        <v>10</v>
      </c>
      <c r="B22" s="27" t="s">
        <v>106</v>
      </c>
      <c r="C22" s="329"/>
      <c r="D22" s="330"/>
      <c r="E22" s="330"/>
      <c r="F22" s="330"/>
      <c r="G22" s="330"/>
      <c r="H22" s="331"/>
      <c r="I22" s="27"/>
      <c r="J22" s="27"/>
      <c r="K22" s="27"/>
      <c r="L22" s="27"/>
      <c r="M22" s="27"/>
    </row>
    <row r="23" spans="1:33" customHeight="1" ht="16.5">
      <c r="A23" s="27">
        <v>11</v>
      </c>
      <c r="B23" s="27" t="s">
        <v>107</v>
      </c>
      <c r="C23" s="329"/>
      <c r="D23" s="330"/>
      <c r="E23" s="330"/>
      <c r="F23" s="330"/>
      <c r="G23" s="330"/>
      <c r="H23" s="331"/>
      <c r="I23" s="27"/>
      <c r="J23" s="27"/>
      <c r="K23" s="27"/>
      <c r="L23" s="27"/>
      <c r="M23" s="27"/>
    </row>
    <row r="24" spans="1:33" customHeight="1" ht="16.5">
      <c r="A24" s="27">
        <v>12</v>
      </c>
      <c r="B24" s="27" t="s">
        <v>108</v>
      </c>
      <c r="C24" s="329"/>
      <c r="D24" s="330"/>
      <c r="E24" s="330"/>
      <c r="F24" s="330"/>
      <c r="G24" s="330"/>
      <c r="H24" s="331"/>
      <c r="I24" s="27"/>
      <c r="J24" s="27"/>
      <c r="K24" s="27"/>
      <c r="L24" s="27"/>
      <c r="M24" s="27"/>
    </row>
    <row r="25" spans="1:33" customHeight="1" ht="16.5">
      <c r="A25" s="27">
        <v>13</v>
      </c>
      <c r="B25" s="27" t="s">
        <v>109</v>
      </c>
      <c r="C25" s="329"/>
      <c r="D25" s="330"/>
      <c r="E25" s="330"/>
      <c r="F25" s="330"/>
      <c r="G25" s="330"/>
      <c r="H25" s="331"/>
      <c r="I25" s="27"/>
      <c r="J25" s="27"/>
      <c r="K25" s="27"/>
      <c r="L25" s="27"/>
      <c r="M25" s="27"/>
    </row>
    <row r="26" spans="1:33" customHeight="1" ht="16.5">
      <c r="A26" s="27">
        <v>14</v>
      </c>
      <c r="B26" s="27" t="s">
        <v>110</v>
      </c>
      <c r="C26" s="329"/>
      <c r="D26" s="330"/>
      <c r="E26" s="330"/>
      <c r="F26" s="330"/>
      <c r="G26" s="330"/>
      <c r="H26" s="331"/>
      <c r="I26" s="27"/>
      <c r="J26" s="27"/>
      <c r="K26" s="27"/>
      <c r="L26" s="27"/>
      <c r="M26" s="27"/>
    </row>
    <row r="27" spans="1:33" customHeight="1" ht="16.5">
      <c r="A27" s="27">
        <v>15</v>
      </c>
      <c r="B27" s="27" t="s">
        <v>111</v>
      </c>
      <c r="C27" s="329"/>
      <c r="D27" s="330"/>
      <c r="E27" s="330"/>
      <c r="F27" s="330"/>
      <c r="G27" s="330"/>
      <c r="H27" s="331"/>
      <c r="I27" s="27"/>
      <c r="J27" s="27"/>
      <c r="K27" s="27"/>
      <c r="L27" s="27"/>
      <c r="M27" s="27"/>
    </row>
    <row r="28" spans="1:33" customHeight="1" ht="16.5">
      <c r="A28" s="27">
        <v>16</v>
      </c>
      <c r="B28" s="27" t="s">
        <v>112</v>
      </c>
      <c r="C28" s="329"/>
      <c r="D28" s="330"/>
      <c r="E28" s="330"/>
      <c r="F28" s="330"/>
      <c r="G28" s="330"/>
      <c r="H28" s="331"/>
      <c r="I28" s="27"/>
      <c r="J28" s="27"/>
      <c r="K28" s="27"/>
      <c r="L28" s="27"/>
      <c r="M28" s="27"/>
    </row>
    <row r="29" spans="1:33" customHeight="1" ht="16.5">
      <c r="A29" s="27">
        <v>17</v>
      </c>
      <c r="B29" s="26" t="s">
        <v>113</v>
      </c>
      <c r="C29" s="329"/>
      <c r="D29" s="330"/>
      <c r="E29" s="330"/>
      <c r="F29" s="330"/>
      <c r="G29" s="330"/>
      <c r="H29" s="331"/>
      <c r="I29" s="27"/>
      <c r="J29" s="27"/>
      <c r="K29" s="27"/>
      <c r="L29" s="27"/>
      <c r="M29" s="27"/>
    </row>
    <row r="30" spans="1:33" customHeight="1" ht="16.5">
      <c r="A30" s="27">
        <v>18</v>
      </c>
      <c r="B30" s="27" t="s">
        <v>114</v>
      </c>
      <c r="C30" s="329"/>
      <c r="D30" s="330"/>
      <c r="E30" s="330"/>
      <c r="F30" s="330"/>
      <c r="G30" s="330"/>
      <c r="H30" s="331"/>
      <c r="I30" s="27"/>
      <c r="J30" s="27"/>
      <c r="K30" s="27"/>
      <c r="L30" s="27"/>
      <c r="M30" s="27"/>
    </row>
    <row r="31" spans="1:33" customHeight="1" ht="16.5">
      <c r="A31" s="27">
        <v>19</v>
      </c>
      <c r="B31" s="27" t="s">
        <v>115</v>
      </c>
      <c r="C31" s="329"/>
      <c r="D31" s="330"/>
      <c r="E31" s="330"/>
      <c r="F31" s="330"/>
      <c r="G31" s="330"/>
      <c r="H31" s="331"/>
      <c r="I31" s="27"/>
      <c r="J31" s="27"/>
      <c r="K31" s="27"/>
      <c r="L31" s="27"/>
      <c r="M31" s="27"/>
    </row>
    <row r="32" spans="1:33" customHeight="1" ht="16.5">
      <c r="A32" s="27">
        <v>20</v>
      </c>
      <c r="B32" s="27" t="s">
        <v>116</v>
      </c>
      <c r="C32" s="329"/>
      <c r="D32" s="330"/>
      <c r="E32" s="330"/>
      <c r="F32" s="330"/>
      <c r="G32" s="330"/>
      <c r="H32" s="331"/>
      <c r="I32" s="27"/>
      <c r="J32" s="27"/>
      <c r="K32" s="27"/>
      <c r="L32" s="27"/>
      <c r="M32" s="27"/>
    </row>
    <row r="33" spans="1:33" customHeight="1" ht="16.5">
      <c r="A33" s="27">
        <v>21</v>
      </c>
      <c r="B33" s="27" t="s">
        <v>117</v>
      </c>
      <c r="C33" s="329"/>
      <c r="D33" s="330"/>
      <c r="E33" s="330"/>
      <c r="F33" s="330"/>
      <c r="G33" s="330"/>
      <c r="H33" s="331"/>
      <c r="I33" s="27"/>
      <c r="J33" s="27"/>
      <c r="K33" s="27"/>
      <c r="L33" s="27"/>
      <c r="M33" s="27"/>
    </row>
    <row r="34" spans="1:33" customHeight="1" ht="16.5">
      <c r="A34" s="27">
        <v>22</v>
      </c>
      <c r="B34" s="27" t="s">
        <v>118</v>
      </c>
      <c r="C34" s="329"/>
      <c r="D34" s="330"/>
      <c r="E34" s="330"/>
      <c r="F34" s="330"/>
      <c r="G34" s="330"/>
      <c r="H34" s="331"/>
      <c r="I34" s="27"/>
      <c r="J34" s="27"/>
      <c r="K34" s="27"/>
      <c r="L34" s="27"/>
      <c r="M34" s="27"/>
    </row>
    <row r="35" spans="1:33" customHeight="1" ht="16.5">
      <c r="A35" s="27">
        <v>23</v>
      </c>
      <c r="B35" s="27" t="s">
        <v>119</v>
      </c>
      <c r="C35" s="329"/>
      <c r="D35" s="330"/>
      <c r="E35" s="330"/>
      <c r="F35" s="330"/>
      <c r="G35" s="330"/>
      <c r="H35" s="331"/>
      <c r="I35" s="27"/>
      <c r="J35" s="27"/>
      <c r="K35" s="27"/>
      <c r="L35" s="27"/>
      <c r="M35" s="27"/>
    </row>
    <row r="36" spans="1:33" customHeight="1" ht="16.5">
      <c r="A36" s="27">
        <v>24</v>
      </c>
      <c r="B36" s="27" t="s">
        <v>120</v>
      </c>
      <c r="C36" s="329"/>
      <c r="D36" s="330"/>
      <c r="E36" s="330"/>
      <c r="F36" s="330"/>
      <c r="G36" s="330"/>
      <c r="H36" s="331"/>
      <c r="I36" s="27"/>
      <c r="J36" s="27"/>
      <c r="K36" s="27"/>
      <c r="L36" s="27"/>
      <c r="M36" s="27"/>
    </row>
    <row r="37" spans="1:33" customHeight="1" ht="16.5">
      <c r="A37" s="27">
        <v>25</v>
      </c>
      <c r="B37" s="26" t="s">
        <v>121</v>
      </c>
      <c r="C37" s="325"/>
      <c r="D37" s="326"/>
      <c r="E37" s="326"/>
      <c r="F37" s="326"/>
      <c r="G37" s="326"/>
      <c r="H37" s="326"/>
      <c r="I37" s="27"/>
      <c r="J37" s="27"/>
      <c r="K37" s="27"/>
      <c r="L37" s="27"/>
      <c r="M37" s="27"/>
    </row>
    <row r="38" spans="1:33" customHeight="1" ht="16.5">
      <c r="A38" s="27">
        <v>26</v>
      </c>
      <c r="B38" s="27" t="s">
        <v>122</v>
      </c>
      <c r="C38" s="325"/>
      <c r="D38" s="326"/>
      <c r="E38" s="326"/>
      <c r="F38" s="326"/>
      <c r="G38" s="326"/>
      <c r="H38" s="326"/>
      <c r="I38" s="27"/>
      <c r="J38" s="27"/>
      <c r="K38" s="27"/>
      <c r="L38" s="27"/>
      <c r="M38" s="27"/>
    </row>
    <row r="39" spans="1:33" customHeight="1" ht="16.5">
      <c r="A39" s="27">
        <v>27</v>
      </c>
      <c r="B39" s="27" t="s">
        <v>123</v>
      </c>
      <c r="C39" s="325"/>
      <c r="D39" s="326"/>
      <c r="E39" s="326"/>
      <c r="F39" s="326"/>
      <c r="G39" s="326"/>
      <c r="H39" s="326"/>
      <c r="I39" s="27"/>
      <c r="J39" s="27"/>
      <c r="K39" s="27"/>
      <c r="L39" s="27"/>
      <c r="M39" s="27"/>
    </row>
    <row r="40" spans="1:33" customHeight="1" ht="16.5">
      <c r="A40" s="27">
        <v>28</v>
      </c>
      <c r="B40" s="27" t="s">
        <v>124</v>
      </c>
      <c r="C40" s="325"/>
      <c r="D40" s="326"/>
      <c r="E40" s="326"/>
      <c r="F40" s="326"/>
      <c r="G40" s="326"/>
      <c r="H40" s="326"/>
      <c r="I40" s="27"/>
      <c r="J40" s="27"/>
      <c r="K40" s="27"/>
      <c r="L40" s="27"/>
      <c r="M40" s="27"/>
    </row>
    <row r="41" spans="1:33" customHeight="1" ht="16.5">
      <c r="A41" s="27">
        <v>29</v>
      </c>
      <c r="B41" s="27" t="s">
        <v>125</v>
      </c>
      <c r="C41" s="325"/>
      <c r="D41" s="326"/>
      <c r="E41" s="326"/>
      <c r="F41" s="326"/>
      <c r="G41" s="326"/>
      <c r="H41" s="326"/>
      <c r="I41" s="27"/>
      <c r="J41" s="27"/>
      <c r="K41" s="27"/>
      <c r="L41" s="27"/>
      <c r="M41" s="27"/>
    </row>
    <row r="42" spans="1:33" customHeight="1" ht="16.5">
      <c r="A42" s="27">
        <v>30</v>
      </c>
      <c r="B42" s="27" t="s">
        <v>126</v>
      </c>
      <c r="C42" s="325"/>
      <c r="D42" s="326"/>
      <c r="E42" s="326"/>
      <c r="F42" s="326"/>
      <c r="G42" s="326"/>
      <c r="H42" s="326"/>
      <c r="I42" s="27"/>
      <c r="J42" s="27"/>
      <c r="K42" s="27"/>
      <c r="L42" s="27"/>
      <c r="M42" s="27"/>
    </row>
    <row r="43" spans="1:33" customHeight="1" ht="16.5">
      <c r="A43" s="27">
        <v>31</v>
      </c>
      <c r="B43" s="27" t="s">
        <v>127</v>
      </c>
      <c r="C43" s="325"/>
      <c r="D43" s="326"/>
      <c r="E43" s="326"/>
      <c r="F43" s="326"/>
      <c r="G43" s="326"/>
      <c r="H43" s="326"/>
      <c r="I43" s="27"/>
      <c r="J43" s="27"/>
      <c r="K43" s="27"/>
      <c r="L43" s="27"/>
      <c r="M43" s="27"/>
    </row>
    <row r="44" spans="1:33" customHeight="1" ht="16.5">
      <c r="A44" s="27">
        <v>32</v>
      </c>
      <c r="B44" s="27" t="s">
        <v>128</v>
      </c>
      <c r="C44" s="325"/>
      <c r="D44" s="326"/>
      <c r="E44" s="326"/>
      <c r="F44" s="326"/>
      <c r="G44" s="326"/>
      <c r="H44" s="326"/>
      <c r="I44" s="27"/>
      <c r="J44" s="27"/>
      <c r="K44" s="27"/>
      <c r="L44" s="27"/>
      <c r="M44" s="27"/>
    </row>
    <row r="45" spans="1:33" customHeight="1" ht="16.5">
      <c r="A45" s="27">
        <v>33</v>
      </c>
      <c r="B45" s="26" t="s">
        <v>129</v>
      </c>
      <c r="C45" s="325"/>
      <c r="D45" s="326"/>
      <c r="E45" s="326"/>
      <c r="F45" s="326"/>
      <c r="G45" s="326"/>
      <c r="H45" s="326"/>
      <c r="I45" s="27"/>
      <c r="J45" s="27"/>
      <c r="K45" s="27"/>
      <c r="L45" s="27"/>
      <c r="M45" s="27"/>
    </row>
    <row r="46" spans="1:33" customHeight="1" ht="16.5">
      <c r="A46" s="27">
        <v>34</v>
      </c>
      <c r="B46" s="27" t="s">
        <v>130</v>
      </c>
      <c r="C46" s="325"/>
      <c r="D46" s="326"/>
      <c r="E46" s="326"/>
      <c r="F46" s="326"/>
      <c r="G46" s="326"/>
      <c r="H46" s="326"/>
      <c r="I46" s="27"/>
      <c r="J46" s="27"/>
      <c r="K46" s="27"/>
      <c r="L46" s="27"/>
      <c r="M46" s="27"/>
    </row>
    <row r="47" spans="1:33" customHeight="1" ht="16.5">
      <c r="A47" s="27">
        <v>35</v>
      </c>
      <c r="B47" s="27" t="s">
        <v>131</v>
      </c>
      <c r="C47" s="325"/>
      <c r="D47" s="326"/>
      <c r="E47" s="326"/>
      <c r="F47" s="326"/>
      <c r="G47" s="326"/>
      <c r="H47" s="326"/>
      <c r="I47" s="27"/>
      <c r="J47" s="27"/>
      <c r="K47" s="27"/>
      <c r="L47" s="27"/>
      <c r="M47" s="27"/>
    </row>
    <row r="48" spans="1:33" customHeight="1" ht="16.5">
      <c r="A48" s="27">
        <v>36</v>
      </c>
      <c r="B48" s="27" t="s">
        <v>132</v>
      </c>
      <c r="C48" s="325"/>
      <c r="D48" s="326"/>
      <c r="E48" s="326"/>
      <c r="F48" s="326"/>
      <c r="G48" s="326"/>
      <c r="H48" s="326"/>
      <c r="I48" s="27"/>
      <c r="J48" s="27"/>
      <c r="K48" s="27"/>
      <c r="L48" s="27"/>
      <c r="M48" s="27"/>
    </row>
    <row r="49" spans="1:33" customHeight="1" ht="16.5">
      <c r="A49" s="27">
        <v>37</v>
      </c>
      <c r="B49" s="27" t="s">
        <v>133</v>
      </c>
      <c r="C49" s="325"/>
      <c r="D49" s="326"/>
      <c r="E49" s="326"/>
      <c r="F49" s="326"/>
      <c r="G49" s="326"/>
      <c r="H49" s="326"/>
      <c r="I49" s="27"/>
      <c r="J49" s="27"/>
      <c r="K49" s="27"/>
      <c r="L49" s="27"/>
      <c r="M49" s="27"/>
    </row>
    <row r="50" spans="1:33" customHeight="1" ht="16.5">
      <c r="A50" s="27">
        <v>38</v>
      </c>
      <c r="B50" s="27" t="s">
        <v>134</v>
      </c>
      <c r="C50" s="325"/>
      <c r="D50" s="326"/>
      <c r="E50" s="326"/>
      <c r="F50" s="326"/>
      <c r="G50" s="326"/>
      <c r="H50" s="326"/>
      <c r="I50" s="27"/>
      <c r="J50" s="27"/>
      <c r="K50" s="27"/>
      <c r="L50" s="27"/>
      <c r="M50" s="27"/>
    </row>
    <row r="51" spans="1:33" customHeight="1" ht="16.5">
      <c r="A51" s="27">
        <v>39</v>
      </c>
      <c r="B51" s="27" t="s">
        <v>135</v>
      </c>
      <c r="C51" s="325"/>
      <c r="D51" s="326"/>
      <c r="E51" s="326"/>
      <c r="F51" s="326"/>
      <c r="G51" s="326"/>
      <c r="H51" s="326"/>
      <c r="I51" s="27"/>
      <c r="J51" s="27"/>
      <c r="K51" s="27"/>
      <c r="L51" s="27"/>
      <c r="M51" s="27"/>
    </row>
    <row r="52" spans="1:33" customHeight="1" ht="16.5">
      <c r="A52" s="27">
        <v>40</v>
      </c>
      <c r="B52" s="27" t="s">
        <v>136</v>
      </c>
      <c r="C52" s="325"/>
      <c r="D52" s="326"/>
      <c r="E52" s="326"/>
      <c r="F52" s="326"/>
      <c r="G52" s="326"/>
      <c r="H52" s="326"/>
      <c r="I52" s="27"/>
      <c r="J52" s="27"/>
      <c r="K52" s="27"/>
      <c r="L52" s="27"/>
      <c r="M52" s="27"/>
    </row>
    <row r="53" spans="1:33" customHeight="1" ht="17.25">
      <c r="A53" s="27">
        <v>41</v>
      </c>
      <c r="B53" s="26" t="s">
        <v>137</v>
      </c>
      <c r="C53" s="325"/>
      <c r="D53" s="326"/>
      <c r="E53" s="326"/>
      <c r="F53" s="326"/>
      <c r="G53" s="326"/>
      <c r="H53" s="326"/>
      <c r="I53" s="27"/>
      <c r="J53" s="27"/>
      <c r="K53" s="27"/>
      <c r="L53" s="27"/>
      <c r="M53" s="27"/>
    </row>
    <row r="54" spans="1:33" customHeight="1" ht="17.25">
      <c r="A54" s="27">
        <v>42</v>
      </c>
      <c r="B54" s="27" t="s">
        <v>138</v>
      </c>
      <c r="C54" s="325"/>
      <c r="D54" s="326"/>
      <c r="E54" s="326"/>
      <c r="F54" s="326"/>
      <c r="G54" s="326"/>
      <c r="H54" s="326"/>
      <c r="I54" s="27"/>
      <c r="J54" s="27"/>
      <c r="K54" s="27"/>
      <c r="L54" s="27"/>
      <c r="M54" s="27"/>
    </row>
    <row r="55" spans="1:33" customHeight="1" ht="17.25">
      <c r="A55" s="27">
        <v>43</v>
      </c>
      <c r="B55" s="27" t="s">
        <v>139</v>
      </c>
      <c r="C55" s="325"/>
      <c r="D55" s="326"/>
      <c r="E55" s="326"/>
      <c r="F55" s="326"/>
      <c r="G55" s="326"/>
      <c r="H55" s="326"/>
      <c r="I55" s="27"/>
      <c r="J55" s="27"/>
      <c r="K55" s="27"/>
      <c r="L55" s="27"/>
      <c r="M55" s="27"/>
    </row>
    <row r="56" spans="1:33" customHeight="1" ht="17.25">
      <c r="A56" s="27">
        <v>44</v>
      </c>
      <c r="B56" s="27" t="s">
        <v>140</v>
      </c>
      <c r="C56" s="325"/>
      <c r="D56" s="326"/>
      <c r="E56" s="326"/>
      <c r="F56" s="326"/>
      <c r="G56" s="326"/>
      <c r="H56" s="326"/>
      <c r="I56" s="27"/>
      <c r="J56" s="27"/>
      <c r="K56" s="27"/>
      <c r="L56" s="27"/>
      <c r="M56" s="27"/>
    </row>
    <row r="57" spans="1:33" customHeight="1" ht="17.25">
      <c r="A57" s="27">
        <v>45</v>
      </c>
      <c r="B57" s="27" t="s">
        <v>141</v>
      </c>
      <c r="C57" s="325"/>
      <c r="D57" s="326"/>
      <c r="E57" s="326"/>
      <c r="F57" s="326"/>
      <c r="G57" s="326"/>
      <c r="H57" s="326"/>
      <c r="I57" s="27"/>
      <c r="J57" s="27"/>
      <c r="K57" s="27"/>
      <c r="L57" s="27"/>
      <c r="M57" s="27"/>
    </row>
    <row r="58" spans="1:33" customHeight="1" ht="17.25">
      <c r="A58" s="27">
        <v>46</v>
      </c>
      <c r="B58" s="27" t="s">
        <v>142</v>
      </c>
      <c r="C58" s="325"/>
      <c r="D58" s="326"/>
      <c r="E58" s="326"/>
      <c r="F58" s="326"/>
      <c r="G58" s="326"/>
      <c r="H58" s="326"/>
      <c r="I58" s="27"/>
      <c r="J58" s="27"/>
      <c r="K58" s="27"/>
      <c r="L58" s="27"/>
      <c r="M58" s="27"/>
    </row>
    <row r="59" spans="1:33" customHeight="1" ht="17.25">
      <c r="A59" s="27">
        <v>47</v>
      </c>
      <c r="B59" s="27" t="s">
        <v>143</v>
      </c>
      <c r="C59" s="325"/>
      <c r="D59" s="326"/>
      <c r="E59" s="326"/>
      <c r="F59" s="326"/>
      <c r="G59" s="326"/>
      <c r="H59" s="326"/>
      <c r="I59" s="27"/>
      <c r="J59" s="27"/>
      <c r="K59" s="27"/>
      <c r="L59" s="27"/>
      <c r="M59" s="27"/>
    </row>
    <row r="60" spans="1:33" customHeight="1" ht="17.25">
      <c r="A60" s="27">
        <v>48</v>
      </c>
      <c r="B60" s="27" t="s">
        <v>144</v>
      </c>
      <c r="C60" s="325"/>
      <c r="D60" s="326"/>
      <c r="E60" s="326"/>
      <c r="F60" s="326"/>
      <c r="G60" s="326"/>
      <c r="H60" s="326"/>
      <c r="I60" s="27"/>
      <c r="J60" s="27"/>
      <c r="K60" s="27"/>
      <c r="L60" s="27"/>
      <c r="M60" s="27"/>
    </row>
    <row r="61" spans="1:33" customHeight="1" ht="17.25">
      <c r="A61" s="27">
        <v>49</v>
      </c>
      <c r="B61" s="27" t="s">
        <v>145</v>
      </c>
      <c r="C61" s="325"/>
      <c r="D61" s="326"/>
      <c r="E61" s="326"/>
      <c r="F61" s="326"/>
      <c r="G61" s="326"/>
      <c r="H61" s="326"/>
      <c r="I61" s="27"/>
      <c r="J61" s="27"/>
      <c r="K61" s="27"/>
      <c r="L61" s="27"/>
      <c r="M61" s="27"/>
    </row>
    <row r="62" spans="1:33" customHeight="1" ht="17.25">
      <c r="A62" s="27">
        <v>50</v>
      </c>
      <c r="B62" s="27" t="s">
        <v>146</v>
      </c>
      <c r="C62" s="325"/>
      <c r="D62" s="326"/>
      <c r="E62" s="326"/>
      <c r="F62" s="326"/>
      <c r="G62" s="326"/>
      <c r="H62" s="326"/>
      <c r="I62" s="27"/>
      <c r="J62" s="27"/>
      <c r="K62" s="27"/>
      <c r="L62" s="27"/>
      <c r="M62" s="27"/>
    </row>
    <row r="63" spans="1:33" customHeight="1" ht="17.25">
      <c r="A63" s="27">
        <v>51</v>
      </c>
      <c r="B63" s="27" t="s">
        <v>147</v>
      </c>
      <c r="C63" s="325"/>
      <c r="D63" s="326"/>
      <c r="E63" s="326"/>
      <c r="F63" s="326"/>
      <c r="G63" s="326"/>
      <c r="H63" s="326"/>
      <c r="I63" s="27"/>
      <c r="J63" s="27"/>
      <c r="K63" s="27"/>
      <c r="L63" s="27"/>
      <c r="M63" s="27"/>
    </row>
    <row r="64" spans="1:33" customHeight="1" ht="17.25">
      <c r="A64" s="27">
        <v>52</v>
      </c>
      <c r="B64" s="27" t="s">
        <v>148</v>
      </c>
      <c r="C64" s="325"/>
      <c r="D64" s="326"/>
      <c r="E64" s="326"/>
      <c r="F64" s="326"/>
      <c r="G64" s="326"/>
      <c r="H64" s="326"/>
      <c r="I64" s="27"/>
      <c r="J64" s="27"/>
      <c r="K64" s="27"/>
      <c r="L64" s="27"/>
      <c r="M64" s="27"/>
    </row>
    <row r="65" spans="1:33" customHeight="1" ht="17.25">
      <c r="A65" s="27">
        <v>53</v>
      </c>
      <c r="B65" s="27" t="s">
        <v>149</v>
      </c>
      <c r="C65" s="325"/>
      <c r="D65" s="326"/>
      <c r="E65" s="326"/>
      <c r="F65" s="326"/>
      <c r="G65" s="326"/>
      <c r="H65" s="326"/>
      <c r="I65" s="27"/>
      <c r="J65" s="27"/>
      <c r="K65" s="27"/>
      <c r="L65" s="27"/>
      <c r="M65" s="27"/>
    </row>
    <row r="66" spans="1:33" customHeight="1" ht="17.25">
      <c r="A66" s="27">
        <v>54</v>
      </c>
      <c r="B66" s="27" t="s">
        <v>150</v>
      </c>
      <c r="C66" s="325"/>
      <c r="D66" s="326"/>
      <c r="E66" s="326"/>
      <c r="F66" s="326"/>
      <c r="G66" s="326"/>
      <c r="H66" s="326"/>
      <c r="I66" s="27"/>
      <c r="J66" s="27"/>
      <c r="K66" s="27"/>
      <c r="L66" s="27"/>
      <c r="M66" s="27"/>
    </row>
    <row r="67" spans="1:33" customHeight="1" ht="17.25">
      <c r="A67" s="27">
        <v>55</v>
      </c>
      <c r="B67" s="27" t="s">
        <v>151</v>
      </c>
      <c r="C67" s="325"/>
      <c r="D67" s="326"/>
      <c r="E67" s="326"/>
      <c r="F67" s="326"/>
      <c r="G67" s="326"/>
      <c r="H67" s="326"/>
      <c r="I67" s="27"/>
      <c r="J67" s="27"/>
      <c r="K67" s="27"/>
      <c r="L67" s="27"/>
      <c r="M67" s="27"/>
    </row>
    <row r="68" spans="1:33" customHeight="1" ht="17.25">
      <c r="A68" s="27">
        <v>56</v>
      </c>
      <c r="B68" s="27" t="s">
        <v>152</v>
      </c>
      <c r="C68" s="325"/>
      <c r="D68" s="326"/>
      <c r="E68" s="326"/>
      <c r="F68" s="326"/>
      <c r="G68" s="326"/>
      <c r="H68" s="326"/>
      <c r="I68" s="27"/>
      <c r="J68" s="27"/>
      <c r="K68" s="27"/>
      <c r="L68" s="27"/>
      <c r="M68" s="27"/>
    </row>
    <row r="69" spans="1:33" customHeight="1" ht="17.25">
      <c r="A69" s="27">
        <v>57</v>
      </c>
      <c r="B69" s="26" t="s">
        <v>153</v>
      </c>
      <c r="C69" s="325"/>
      <c r="D69" s="326"/>
      <c r="E69" s="326"/>
      <c r="F69" s="326"/>
      <c r="G69" s="326"/>
      <c r="H69" s="326"/>
      <c r="I69" s="27"/>
      <c r="J69" s="27"/>
      <c r="K69" s="27"/>
      <c r="L69" s="27"/>
      <c r="M69" s="27"/>
    </row>
    <row r="70" spans="1:33" customHeight="1" ht="17.25">
      <c r="A70" s="27">
        <v>58</v>
      </c>
      <c r="B70" s="27" t="s">
        <v>154</v>
      </c>
      <c r="C70" s="325"/>
      <c r="D70" s="326"/>
      <c r="E70" s="326"/>
      <c r="F70" s="326"/>
      <c r="G70" s="326"/>
      <c r="H70" s="326"/>
      <c r="I70" s="27"/>
      <c r="J70" s="27"/>
      <c r="K70" s="27"/>
      <c r="L70" s="27"/>
      <c r="M70" s="27"/>
    </row>
    <row r="71" spans="1:33" customHeight="1" ht="17.25">
      <c r="A71" s="27">
        <v>59</v>
      </c>
      <c r="B71" s="27" t="s">
        <v>155</v>
      </c>
      <c r="C71" s="325"/>
      <c r="D71" s="326"/>
      <c r="E71" s="326"/>
      <c r="F71" s="326"/>
      <c r="G71" s="326"/>
      <c r="H71" s="326"/>
      <c r="I71" s="27"/>
      <c r="J71" s="27"/>
      <c r="K71" s="27"/>
      <c r="L71" s="27"/>
      <c r="M71" s="27"/>
    </row>
    <row r="72" spans="1:33" customHeight="1" ht="17.25">
      <c r="A72" s="27">
        <v>60</v>
      </c>
      <c r="B72" s="27" t="s">
        <v>156</v>
      </c>
      <c r="C72" s="325"/>
      <c r="D72" s="326"/>
      <c r="E72" s="326"/>
      <c r="F72" s="326"/>
      <c r="G72" s="326"/>
      <c r="H72" s="326"/>
      <c r="I72" s="27"/>
      <c r="J72" s="27"/>
      <c r="K72" s="27"/>
      <c r="L72" s="27"/>
      <c r="M72" s="27"/>
    </row>
    <row r="73" spans="1:33" customHeight="1" ht="17.25">
      <c r="A73" s="27">
        <v>61</v>
      </c>
      <c r="B73" s="27" t="s">
        <v>157</v>
      </c>
      <c r="C73" s="325"/>
      <c r="D73" s="326"/>
      <c r="E73" s="326"/>
      <c r="F73" s="326"/>
      <c r="G73" s="326"/>
      <c r="H73" s="326"/>
      <c r="I73" s="27"/>
      <c r="J73" s="27"/>
      <c r="K73" s="27"/>
      <c r="L73" s="27"/>
      <c r="M73" s="27"/>
    </row>
    <row r="74" spans="1:33" customHeight="1" ht="17.25">
      <c r="A74" s="27">
        <v>62</v>
      </c>
      <c r="B74" s="27" t="s">
        <v>158</v>
      </c>
      <c r="C74" s="325"/>
      <c r="D74" s="326"/>
      <c r="E74" s="326"/>
      <c r="F74" s="326"/>
      <c r="G74" s="326"/>
      <c r="H74" s="326"/>
      <c r="I74" s="27"/>
      <c r="J74" s="27"/>
      <c r="K74" s="27"/>
      <c r="L74" s="27"/>
      <c r="M74" s="27"/>
    </row>
    <row r="75" spans="1:33" customHeight="1" ht="17.25">
      <c r="A75" s="27">
        <v>63</v>
      </c>
      <c r="B75" s="27" t="s">
        <v>159</v>
      </c>
      <c r="C75" s="325"/>
      <c r="D75" s="326"/>
      <c r="E75" s="326"/>
      <c r="F75" s="326"/>
      <c r="G75" s="326"/>
      <c r="H75" s="326"/>
      <c r="I75" s="27"/>
      <c r="J75" s="27"/>
      <c r="K75" s="27"/>
      <c r="L75" s="27"/>
      <c r="M75" s="27"/>
    </row>
    <row r="76" spans="1:33" customHeight="1" ht="17.25">
      <c r="A76" s="27">
        <v>64</v>
      </c>
      <c r="B76" s="27" t="s">
        <v>160</v>
      </c>
      <c r="C76" s="325"/>
      <c r="D76" s="326"/>
      <c r="E76" s="326"/>
      <c r="F76" s="326"/>
      <c r="G76" s="326"/>
      <c r="H76" s="326"/>
      <c r="I76" s="27"/>
      <c r="J76" s="27"/>
      <c r="K76" s="27"/>
      <c r="L76" s="27"/>
      <c r="M76" s="27"/>
    </row>
    <row r="77" spans="1:33" customHeight="1" ht="17.25">
      <c r="A77" s="27">
        <v>65</v>
      </c>
      <c r="B77" s="26" t="s">
        <v>161</v>
      </c>
      <c r="C77" s="325"/>
      <c r="D77" s="326"/>
      <c r="E77" s="326"/>
      <c r="F77" s="326"/>
      <c r="G77" s="326"/>
      <c r="H77" s="326"/>
      <c r="I77" s="27"/>
      <c r="J77" s="27"/>
      <c r="K77" s="27"/>
      <c r="L77" s="27"/>
      <c r="M77" s="27"/>
    </row>
    <row r="78" spans="1:33" customHeight="1" ht="17.25">
      <c r="A78" s="27">
        <v>66</v>
      </c>
      <c r="B78" s="27" t="s">
        <v>162</v>
      </c>
      <c r="C78" s="325"/>
      <c r="D78" s="326"/>
      <c r="E78" s="326"/>
      <c r="F78" s="326"/>
      <c r="G78" s="326"/>
      <c r="H78" s="326"/>
      <c r="I78" s="27"/>
      <c r="J78" s="27"/>
      <c r="K78" s="27"/>
      <c r="L78" s="27"/>
      <c r="M78" s="27"/>
    </row>
    <row r="79" spans="1:33" customHeight="1" ht="17.25">
      <c r="A79" s="27">
        <v>67</v>
      </c>
      <c r="B79" s="27" t="s">
        <v>163</v>
      </c>
      <c r="C79" s="325"/>
      <c r="D79" s="326"/>
      <c r="E79" s="326"/>
      <c r="F79" s="326"/>
      <c r="G79" s="326"/>
      <c r="H79" s="326"/>
      <c r="I79" s="27"/>
      <c r="J79" s="27"/>
      <c r="K79" s="27"/>
      <c r="L79" s="27"/>
      <c r="M79" s="27"/>
    </row>
    <row r="80" spans="1:33" customHeight="1" ht="17.25">
      <c r="A80" s="27">
        <v>68</v>
      </c>
      <c r="B80" s="27" t="s">
        <v>164</v>
      </c>
      <c r="C80" s="325"/>
      <c r="D80" s="326"/>
      <c r="E80" s="326"/>
      <c r="F80" s="326"/>
      <c r="G80" s="326"/>
      <c r="H80" s="326"/>
      <c r="I80" s="27"/>
      <c r="J80" s="27"/>
      <c r="K80" s="27"/>
      <c r="L80" s="27"/>
      <c r="M80" s="27"/>
    </row>
    <row r="81" spans="1:33" customHeight="1" ht="17.25">
      <c r="A81" s="27">
        <v>69</v>
      </c>
      <c r="B81" s="27" t="s">
        <v>165</v>
      </c>
      <c r="C81" s="325"/>
      <c r="D81" s="326"/>
      <c r="E81" s="326"/>
      <c r="F81" s="326"/>
      <c r="G81" s="326"/>
      <c r="H81" s="326"/>
      <c r="I81" s="27"/>
      <c r="J81" s="27"/>
      <c r="K81" s="27"/>
      <c r="L81" s="27"/>
      <c r="M81" s="27"/>
    </row>
    <row r="82" spans="1:33" customHeight="1" ht="17.25">
      <c r="A82" s="27">
        <v>70</v>
      </c>
      <c r="B82" s="27" t="s">
        <v>166</v>
      </c>
      <c r="C82" s="325"/>
      <c r="D82" s="326"/>
      <c r="E82" s="326"/>
      <c r="F82" s="326"/>
      <c r="G82" s="326"/>
      <c r="H82" s="326"/>
      <c r="I82" s="27"/>
      <c r="J82" s="27"/>
      <c r="K82" s="27"/>
      <c r="L82" s="27"/>
      <c r="M82" s="27"/>
    </row>
    <row r="83" spans="1:33" customHeight="1" ht="17.25">
      <c r="A83" s="27">
        <v>71</v>
      </c>
      <c r="B83" s="27" t="s">
        <v>167</v>
      </c>
      <c r="C83" s="325"/>
      <c r="D83" s="326"/>
      <c r="E83" s="326"/>
      <c r="F83" s="326"/>
      <c r="G83" s="326"/>
      <c r="H83" s="326"/>
      <c r="I83" s="27"/>
      <c r="J83" s="27"/>
      <c r="K83" s="27"/>
      <c r="L83" s="27"/>
      <c r="M83" s="27"/>
    </row>
    <row r="84" spans="1:33" customHeight="1" ht="17.25">
      <c r="A84" s="27">
        <v>72</v>
      </c>
      <c r="B84" s="27" t="s">
        <v>168</v>
      </c>
      <c r="C84" s="325"/>
      <c r="D84" s="326"/>
      <c r="E84" s="326"/>
      <c r="F84" s="326"/>
      <c r="G84" s="326"/>
      <c r="H84" s="326"/>
      <c r="I84" s="27"/>
      <c r="J84" s="27"/>
      <c r="K84" s="27"/>
      <c r="L84" s="27"/>
      <c r="M84" s="27"/>
    </row>
    <row r="85" spans="1:33" customHeight="1" ht="17.25">
      <c r="A85" s="27">
        <v>73</v>
      </c>
      <c r="B85" s="26" t="s">
        <v>169</v>
      </c>
      <c r="C85" s="325"/>
      <c r="D85" s="326"/>
      <c r="E85" s="326"/>
      <c r="F85" s="326"/>
      <c r="G85" s="326"/>
      <c r="H85" s="326"/>
      <c r="I85" s="27"/>
      <c r="J85" s="27"/>
      <c r="K85" s="27"/>
      <c r="L85" s="27"/>
      <c r="M85" s="27"/>
    </row>
    <row r="86" spans="1:33" customHeight="1" ht="17.25">
      <c r="A86" s="27">
        <v>74</v>
      </c>
      <c r="B86" s="27" t="s">
        <v>170</v>
      </c>
      <c r="C86" s="325"/>
      <c r="D86" s="326"/>
      <c r="E86" s="326"/>
      <c r="F86" s="326"/>
      <c r="G86" s="326"/>
      <c r="H86" s="326"/>
      <c r="I86" s="27"/>
      <c r="J86" s="27"/>
      <c r="K86" s="27"/>
      <c r="L86" s="27"/>
      <c r="M86" s="27"/>
    </row>
    <row r="87" spans="1:33" customHeight="1" ht="17.25">
      <c r="A87" s="27">
        <v>75</v>
      </c>
      <c r="B87" s="27" t="s">
        <v>171</v>
      </c>
      <c r="C87" s="325"/>
      <c r="D87" s="326"/>
      <c r="E87" s="326"/>
      <c r="F87" s="326"/>
      <c r="G87" s="326"/>
      <c r="H87" s="326"/>
      <c r="I87" s="27"/>
      <c r="J87" s="27"/>
      <c r="K87" s="27"/>
      <c r="L87" s="27"/>
      <c r="M87" s="27"/>
    </row>
    <row r="88" spans="1:33" customHeight="1" ht="17.25">
      <c r="A88" s="27">
        <v>76</v>
      </c>
      <c r="B88" s="27" t="s">
        <v>172</v>
      </c>
      <c r="C88" s="325"/>
      <c r="D88" s="326"/>
      <c r="E88" s="326"/>
      <c r="F88" s="326"/>
      <c r="G88" s="326"/>
      <c r="H88" s="326"/>
      <c r="I88" s="27"/>
      <c r="J88" s="27"/>
      <c r="K88" s="27"/>
      <c r="L88" s="27"/>
      <c r="M88" s="27"/>
    </row>
    <row r="89" spans="1:33" customHeight="1" ht="17.25">
      <c r="A89" s="27">
        <v>77</v>
      </c>
      <c r="B89" s="27" t="s">
        <v>173</v>
      </c>
      <c r="C89" s="325"/>
      <c r="D89" s="326"/>
      <c r="E89" s="326"/>
      <c r="F89" s="326"/>
      <c r="G89" s="326"/>
      <c r="H89" s="326"/>
      <c r="I89" s="27"/>
      <c r="J89" s="27"/>
      <c r="K89" s="27"/>
      <c r="L89" s="27"/>
      <c r="M89" s="27"/>
    </row>
    <row r="90" spans="1:33" customHeight="1" ht="17.25">
      <c r="A90" s="27">
        <v>78</v>
      </c>
      <c r="B90" s="27" t="s">
        <v>174</v>
      </c>
      <c r="C90" s="325"/>
      <c r="D90" s="326"/>
      <c r="E90" s="326"/>
      <c r="F90" s="326"/>
      <c r="G90" s="326"/>
      <c r="H90" s="326"/>
      <c r="I90" s="27"/>
      <c r="J90" s="27"/>
      <c r="K90" s="27"/>
      <c r="L90" s="27"/>
      <c r="M90" s="27"/>
    </row>
    <row r="91" spans="1:33" customHeight="1" ht="17.25">
      <c r="A91" s="27">
        <v>79</v>
      </c>
      <c r="B91" s="27" t="s">
        <v>175</v>
      </c>
      <c r="C91" s="325"/>
      <c r="D91" s="326"/>
      <c r="E91" s="326"/>
      <c r="F91" s="326"/>
      <c r="G91" s="326"/>
      <c r="H91" s="326"/>
      <c r="I91" s="27"/>
      <c r="J91" s="27"/>
      <c r="K91" s="27"/>
      <c r="L91" s="27"/>
      <c r="M91" s="27"/>
    </row>
    <row r="92" spans="1:33" customHeight="1" ht="17.25">
      <c r="A92" s="27">
        <v>80</v>
      </c>
      <c r="B92" s="27" t="s">
        <v>176</v>
      </c>
      <c r="C92" s="325"/>
      <c r="D92" s="326"/>
      <c r="E92" s="326"/>
      <c r="F92" s="326"/>
      <c r="G92" s="326"/>
      <c r="H92" s="326"/>
      <c r="I92" s="27"/>
      <c r="J92" s="27"/>
      <c r="K92" s="27"/>
      <c r="L92" s="27"/>
      <c r="M92" s="27"/>
    </row>
    <row r="93" spans="1:33" customHeight="1" ht="17.25">
      <c r="A93" s="27">
        <v>81</v>
      </c>
      <c r="B93" s="26" t="s">
        <v>177</v>
      </c>
      <c r="C93" s="325"/>
      <c r="D93" s="326"/>
      <c r="E93" s="326"/>
      <c r="F93" s="326"/>
      <c r="G93" s="326"/>
      <c r="H93" s="326"/>
      <c r="I93" s="27"/>
      <c r="J93" s="27"/>
      <c r="K93" s="27"/>
      <c r="L93" s="27"/>
      <c r="M93" s="27"/>
    </row>
    <row r="94" spans="1:33" customHeight="1" ht="17.25">
      <c r="A94" s="27">
        <v>82</v>
      </c>
      <c r="B94" s="27" t="s">
        <v>178</v>
      </c>
      <c r="C94" s="325"/>
      <c r="D94" s="326"/>
      <c r="E94" s="326"/>
      <c r="F94" s="326"/>
      <c r="G94" s="326"/>
      <c r="H94" s="326"/>
      <c r="I94" s="27"/>
      <c r="J94" s="27"/>
      <c r="K94" s="27"/>
      <c r="L94" s="27"/>
      <c r="M94" s="27"/>
    </row>
    <row r="95" spans="1:33" customHeight="1" ht="17.25">
      <c r="A95" s="27">
        <v>83</v>
      </c>
      <c r="B95" s="27" t="s">
        <v>179</v>
      </c>
      <c r="C95" s="325"/>
      <c r="D95" s="326"/>
      <c r="E95" s="326"/>
      <c r="F95" s="326"/>
      <c r="G95" s="326"/>
      <c r="H95" s="326"/>
      <c r="I95" s="27"/>
      <c r="J95" s="27"/>
      <c r="K95" s="27"/>
      <c r="L95" s="27"/>
      <c r="M95" s="27"/>
    </row>
    <row r="96" spans="1:33" customHeight="1" ht="17.25">
      <c r="A96" s="27">
        <v>84</v>
      </c>
      <c r="B96" s="27" t="s">
        <v>180</v>
      </c>
      <c r="C96" s="325"/>
      <c r="D96" s="326"/>
      <c r="E96" s="326"/>
      <c r="F96" s="326"/>
      <c r="G96" s="326"/>
      <c r="H96" s="326"/>
      <c r="I96" s="27"/>
      <c r="J96" s="27"/>
      <c r="K96" s="27"/>
      <c r="L96" s="27"/>
      <c r="M96" s="27"/>
    </row>
    <row r="97" spans="1:33" customHeight="1" ht="17.25">
      <c r="A97" s="27">
        <v>85</v>
      </c>
      <c r="B97" s="27" t="s">
        <v>181</v>
      </c>
      <c r="C97" s="325"/>
      <c r="D97" s="326"/>
      <c r="E97" s="326"/>
      <c r="F97" s="326"/>
      <c r="G97" s="326"/>
      <c r="H97" s="326"/>
      <c r="I97" s="27"/>
      <c r="J97" s="27"/>
      <c r="K97" s="27"/>
      <c r="L97" s="27"/>
      <c r="M97" s="27"/>
    </row>
    <row r="98" spans="1:33" customHeight="1" ht="17.25">
      <c r="A98" s="27">
        <v>86</v>
      </c>
      <c r="B98" s="27" t="s">
        <v>182</v>
      </c>
      <c r="C98" s="325"/>
      <c r="D98" s="326"/>
      <c r="E98" s="326"/>
      <c r="F98" s="326"/>
      <c r="G98" s="326"/>
      <c r="H98" s="326"/>
      <c r="I98" s="27"/>
      <c r="J98" s="27"/>
      <c r="K98" s="27"/>
      <c r="L98" s="27"/>
      <c r="M98" s="27"/>
    </row>
    <row r="99" spans="1:33" customHeight="1" ht="17.25">
      <c r="A99" s="27">
        <v>87</v>
      </c>
      <c r="B99" s="27" t="s">
        <v>183</v>
      </c>
      <c r="C99" s="325"/>
      <c r="D99" s="326"/>
      <c r="E99" s="326"/>
      <c r="F99" s="326"/>
      <c r="G99" s="326"/>
      <c r="H99" s="326"/>
      <c r="I99" s="27"/>
      <c r="J99" s="27"/>
      <c r="K99" s="27"/>
      <c r="L99" s="27"/>
      <c r="M99" s="27"/>
    </row>
    <row r="100" spans="1:33" customHeight="1" ht="17.25">
      <c r="A100" s="27">
        <v>88</v>
      </c>
      <c r="B100" s="27" t="s">
        <v>184</v>
      </c>
      <c r="C100" s="325"/>
      <c r="D100" s="326"/>
      <c r="E100" s="326"/>
      <c r="F100" s="326"/>
      <c r="G100" s="326"/>
      <c r="H100" s="326"/>
      <c r="I100" s="27"/>
      <c r="J100" s="27"/>
      <c r="K100" s="27"/>
      <c r="L100" s="27"/>
      <c r="M100" s="27"/>
    </row>
    <row r="101" spans="1:33" customHeight="1" ht="17.25">
      <c r="A101" s="27">
        <v>89</v>
      </c>
      <c r="B101" s="26" t="s">
        <v>185</v>
      </c>
      <c r="C101" s="325"/>
      <c r="D101" s="326"/>
      <c r="E101" s="326"/>
      <c r="F101" s="326"/>
      <c r="G101" s="326"/>
      <c r="H101" s="326"/>
      <c r="I101" s="27"/>
      <c r="J101" s="27"/>
      <c r="K101" s="27"/>
      <c r="L101" s="27"/>
      <c r="M101" s="27"/>
    </row>
    <row r="102" spans="1:33" customHeight="1" ht="17.25">
      <c r="A102" s="27">
        <v>90</v>
      </c>
      <c r="B102" s="27" t="s">
        <v>186</v>
      </c>
      <c r="C102" s="325"/>
      <c r="D102" s="326"/>
      <c r="E102" s="326"/>
      <c r="F102" s="326"/>
      <c r="G102" s="326"/>
      <c r="H102" s="326"/>
      <c r="I102" s="27"/>
      <c r="J102" s="27"/>
      <c r="K102" s="27"/>
      <c r="L102" s="27"/>
      <c r="M102" s="27"/>
    </row>
    <row r="103" spans="1:33" customHeight="1" ht="17.25">
      <c r="A103" s="27">
        <v>91</v>
      </c>
      <c r="B103" s="27" t="s">
        <v>187</v>
      </c>
      <c r="C103" s="325"/>
      <c r="D103" s="326"/>
      <c r="E103" s="326"/>
      <c r="F103" s="326"/>
      <c r="G103" s="326"/>
      <c r="H103" s="326"/>
      <c r="I103" s="27"/>
      <c r="J103" s="27"/>
      <c r="K103" s="27"/>
      <c r="L103" s="27"/>
      <c r="M103" s="27"/>
    </row>
    <row r="104" spans="1:33" customHeight="1" ht="17.25">
      <c r="A104" s="27">
        <v>92</v>
      </c>
      <c r="B104" s="27" t="s">
        <v>188</v>
      </c>
      <c r="C104" s="325"/>
      <c r="D104" s="326"/>
      <c r="E104" s="326"/>
      <c r="F104" s="326"/>
      <c r="G104" s="326"/>
      <c r="H104" s="326"/>
      <c r="I104" s="27"/>
      <c r="J104" s="27"/>
      <c r="K104" s="27"/>
      <c r="L104" s="27"/>
      <c r="M104" s="27"/>
    </row>
    <row r="105" spans="1:33" customHeight="1" ht="17.25">
      <c r="A105" s="27">
        <v>93</v>
      </c>
      <c r="B105" s="27" t="s">
        <v>189</v>
      </c>
      <c r="C105" s="325"/>
      <c r="D105" s="326"/>
      <c r="E105" s="326"/>
      <c r="F105" s="326"/>
      <c r="G105" s="326"/>
      <c r="H105" s="326"/>
      <c r="I105" s="27"/>
      <c r="J105" s="27"/>
      <c r="K105" s="27"/>
      <c r="L105" s="27"/>
      <c r="M105" s="27"/>
    </row>
    <row r="106" spans="1:33" customHeight="1" ht="17.25">
      <c r="A106" s="27">
        <v>94</v>
      </c>
      <c r="B106" s="197" t="s">
        <v>190</v>
      </c>
      <c r="C106" s="327" t="s">
        <v>191</v>
      </c>
      <c r="D106" s="328"/>
      <c r="E106" s="328"/>
      <c r="F106" s="328"/>
      <c r="G106" s="328"/>
      <c r="H106" s="328"/>
      <c r="I106" s="27"/>
      <c r="J106" s="27"/>
      <c r="K106" s="27"/>
      <c r="L106" s="27"/>
      <c r="M106" s="27"/>
    </row>
    <row r="107" spans="1:33" customHeight="1" ht="17.25">
      <c r="A107" s="27">
        <v>95</v>
      </c>
      <c r="B107" s="28" t="s">
        <v>192</v>
      </c>
      <c r="C107" s="327" t="s">
        <v>191</v>
      </c>
      <c r="D107" s="328"/>
      <c r="E107" s="328"/>
      <c r="F107" s="328"/>
      <c r="G107" s="328"/>
      <c r="H107" s="328"/>
      <c r="I107" s="27"/>
      <c r="J107" s="27"/>
      <c r="K107" s="27"/>
      <c r="L107" s="27"/>
      <c r="M107" s="27"/>
    </row>
    <row r="108" spans="1:33" customHeight="1" ht="17.25">
      <c r="A108" s="27">
        <v>96</v>
      </c>
      <c r="B108" s="28" t="s">
        <v>193</v>
      </c>
      <c r="C108" s="327" t="s">
        <v>191</v>
      </c>
      <c r="D108" s="328"/>
      <c r="E108" s="328"/>
      <c r="F108" s="328"/>
      <c r="G108" s="328"/>
      <c r="H108" s="328"/>
      <c r="I108" s="27"/>
      <c r="J108" s="27"/>
      <c r="K108" s="27"/>
      <c r="L108" s="27"/>
      <c r="M108" s="27"/>
    </row>
    <row r="109" spans="1:33" customHeight="1" ht="11.25">
      <c r="A109" s="44"/>
      <c r="B109" s="45"/>
      <c r="C109" s="46"/>
      <c r="D109" s="46"/>
      <c r="E109" s="46"/>
      <c r="F109" s="46"/>
      <c r="G109" s="46"/>
      <c r="H109" s="46"/>
      <c r="I109" s="46"/>
      <c r="J109" s="46"/>
      <c r="K109" s="46"/>
      <c r="L109" s="46"/>
      <c r="M109" s="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M2"/>
    <mergeCell ref="A3:M3"/>
    <mergeCell ref="A5:B5"/>
    <mergeCell ref="C5:M5"/>
    <mergeCell ref="A6:B6"/>
    <mergeCell ref="C6:M6"/>
    <mergeCell ref="A4:M4"/>
    <mergeCell ref="C27:H27"/>
    <mergeCell ref="C28:H28"/>
    <mergeCell ref="C10:H10"/>
    <mergeCell ref="D8:I8"/>
    <mergeCell ref="C17:H17"/>
    <mergeCell ref="A7:B7"/>
    <mergeCell ref="A8:B8"/>
    <mergeCell ref="C13:H13"/>
    <mergeCell ref="C14:H14"/>
    <mergeCell ref="C15:H15"/>
    <mergeCell ref="C16:H16"/>
    <mergeCell ref="A9:B9"/>
    <mergeCell ref="C11:H11"/>
    <mergeCell ref="I9:M9"/>
    <mergeCell ref="C12:H12"/>
    <mergeCell ref="C29:H29"/>
    <mergeCell ref="C18:H18"/>
    <mergeCell ref="C19:H19"/>
    <mergeCell ref="C20:H20"/>
    <mergeCell ref="C21:H21"/>
    <mergeCell ref="C22:H22"/>
    <mergeCell ref="C23:H23"/>
    <mergeCell ref="C24:H24"/>
    <mergeCell ref="C26:H26"/>
    <mergeCell ref="C25:H25"/>
    <mergeCell ref="C41:H41"/>
    <mergeCell ref="C30:H30"/>
    <mergeCell ref="C31:H31"/>
    <mergeCell ref="C32:H32"/>
    <mergeCell ref="C33:H33"/>
    <mergeCell ref="C34:H34"/>
    <mergeCell ref="C35:H35"/>
    <mergeCell ref="C36:H36"/>
    <mergeCell ref="C37:H37"/>
    <mergeCell ref="C38:H38"/>
    <mergeCell ref="C39:H39"/>
    <mergeCell ref="C40:H40"/>
    <mergeCell ref="C53:H53"/>
    <mergeCell ref="C42:H42"/>
    <mergeCell ref="C43:H43"/>
    <mergeCell ref="C44:H44"/>
    <mergeCell ref="C45:H45"/>
    <mergeCell ref="C46:H46"/>
    <mergeCell ref="C47:H47"/>
    <mergeCell ref="C48:H48"/>
    <mergeCell ref="C49:H49"/>
    <mergeCell ref="C50:H50"/>
    <mergeCell ref="C51:H51"/>
    <mergeCell ref="C52:H52"/>
    <mergeCell ref="C65:H65"/>
    <mergeCell ref="C54:H54"/>
    <mergeCell ref="C55:H55"/>
    <mergeCell ref="C56:H56"/>
    <mergeCell ref="C57:H57"/>
    <mergeCell ref="C58:H58"/>
    <mergeCell ref="C59:H59"/>
    <mergeCell ref="C60:H60"/>
    <mergeCell ref="C61:H61"/>
    <mergeCell ref="C62:H62"/>
    <mergeCell ref="C63:H63"/>
    <mergeCell ref="C64:H64"/>
    <mergeCell ref="C66:H66"/>
    <mergeCell ref="C67:H67"/>
    <mergeCell ref="C68:H68"/>
    <mergeCell ref="C69:H69"/>
    <mergeCell ref="C70:H70"/>
    <mergeCell ref="C86:H86"/>
    <mergeCell ref="C71:H71"/>
    <mergeCell ref="C72:H72"/>
    <mergeCell ref="C73:H73"/>
    <mergeCell ref="C74:H74"/>
    <mergeCell ref="C75:H75"/>
    <mergeCell ref="C76:H76"/>
    <mergeCell ref="C81:H81"/>
    <mergeCell ref="C82:H82"/>
    <mergeCell ref="C83:H83"/>
    <mergeCell ref="C108:H108"/>
    <mergeCell ref="C96:H96"/>
    <mergeCell ref="C97:H97"/>
    <mergeCell ref="C98:H98"/>
    <mergeCell ref="C99:H99"/>
    <mergeCell ref="C100:H100"/>
    <mergeCell ref="C101:H101"/>
    <mergeCell ref="C104:H104"/>
    <mergeCell ref="C105:H105"/>
    <mergeCell ref="C106:H106"/>
    <mergeCell ref="C107:H107"/>
    <mergeCell ref="C102:H102"/>
    <mergeCell ref="C103:H103"/>
    <mergeCell ref="C95:H95"/>
    <mergeCell ref="C84:H84"/>
    <mergeCell ref="C85:H85"/>
    <mergeCell ref="C90:H90"/>
    <mergeCell ref="C78:H78"/>
    <mergeCell ref="C79:H79"/>
    <mergeCell ref="C80:H80"/>
    <mergeCell ref="C77:H77"/>
    <mergeCell ref="C87:H87"/>
    <mergeCell ref="C88:H88"/>
    <mergeCell ref="C89:H89"/>
    <mergeCell ref="C91:H91"/>
    <mergeCell ref="C92:H92"/>
    <mergeCell ref="C93:H93"/>
    <mergeCell ref="C94:H94"/>
  </mergeCells>
  <dataValidations count="572">
    <dataValidation type="custom" allowBlank="0" showDropDown="0" showInputMessage="1" showErrorMessage="1" error="サンプル名称は15文字以内および半角英数字（  +, (), _ ）で入力してください" sqref="C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5">
      <formula1>NOT(OR(LEN(C13)&gt;15,COUNTIF(C13,"*%*"),COUNTIF(C13,"*-*"),COUNTIF(C13,"*/*"),COUNTIF(C13,"*&amp;*"),COUNTIF(C13,"*#*")))</formula1>
    </dataValidation>
    <dataValidation type="list" allowBlank="1" showDropDown="0" showInputMessage="1" showErrorMessage="1" sqref="C7">
      <formula1>"□,☑"</formula1>
    </dataValidation>
    <dataValidation type="list" allowBlank="1" showDropDown="0" showInputMessage="1" showErrorMessage="1" sqref="F7">
      <formula1>"□,☑"</formula1>
    </dataValidation>
  </dataValidations>
  <printOptions gridLines="false" gridLinesSet="true"/>
  <pageMargins left="0.70866141732283" right="0.70866141732283" top="0.74803149606299" bottom="0.5511811023622" header="0.31496062992126" footer="0.11811023622047"/>
  <pageSetup paperSize="9" orientation="portrait" scale="58" fitToHeight="1" fitToWidth="1"/>
  <headerFooter differentOddEven="false" differentFirst="false" scaleWithDoc="true" alignWithMargins="true">
    <oddHeader/>
    <oddFooter>&amp;R2508</oddFooter>
    <evenHeader/>
    <evenFooter/>
    <firstHeader/>
    <firstFooter/>
  </headerFooter>
  <rowBreaks count="2" manualBreakCount="2">
    <brk id="60" man="1"/>
    <brk id="112" man="1"/>
  </rowBreaks>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I84"/>
  <sheetViews>
    <sheetView tabSelected="0" workbookViewId="0" zoomScale="85" zoomScaleNormal="85" showGridLines="true" showRowColHeaders="1">
      <selection activeCell="A1" sqref="A1"/>
    </sheetView>
  </sheetViews>
  <sheetFormatPr customHeight="true" defaultRowHeight="17.25" defaultColWidth="9" outlineLevelRow="0" outlineLevelCol="0"/>
  <cols>
    <col min="1" max="1" width="8.28515625" customWidth="true" style="2"/>
    <col min="2" max="2" width="20.140625" customWidth="true" style="1"/>
    <col min="3" max="3" width="16.28515625" customWidth="true" style="1"/>
    <col min="4" max="4" width="3.140625" customWidth="true" style="1"/>
    <col min="5" max="5" width="8.28515625" customWidth="true" style="1"/>
    <col min="6" max="6" width="20.140625" customWidth="true" style="1"/>
    <col min="7" max="7" width="17.28515625" customWidth="true" style="1"/>
    <col min="8" max="8" width="9.140625" customWidth="true" style="1"/>
    <col min="9" max="9" width="9" style="1"/>
  </cols>
  <sheetData>
    <row r="1" spans="1:9" customHeight="1" ht="25.5">
      <c r="A1" s="381" t="s">
        <v>194</v>
      </c>
      <c r="B1" s="382"/>
      <c r="C1" s="382"/>
      <c r="D1" s="382"/>
      <c r="E1" s="382"/>
      <c r="F1" s="382"/>
      <c r="G1" s="383"/>
    </row>
    <row r="2" spans="1:9" customHeight="1" ht="17.25">
      <c r="A2" s="369" t="s">
        <v>195</v>
      </c>
      <c r="B2" s="332"/>
      <c r="C2" s="4" t="s">
        <v>9</v>
      </c>
      <c r="D2" s="337" t="str">
        <f>IF(依頼書!$H$7="", "",依頼書!$H$7)</f>
        <v>0</v>
      </c>
      <c r="E2" s="372"/>
      <c r="F2" s="372"/>
      <c r="G2" s="373"/>
    </row>
    <row r="3" spans="1:9" customHeight="1" ht="17.25">
      <c r="A3" s="370"/>
      <c r="B3" s="371"/>
      <c r="C3" s="5" t="s">
        <v>10</v>
      </c>
      <c r="D3" s="351" t="str">
        <f>IF(依頼書!$H$8="", "",依頼書!$H$8)</f>
        <v>0</v>
      </c>
      <c r="E3" s="347"/>
      <c r="F3" s="347"/>
      <c r="G3" s="374"/>
    </row>
    <row r="4" spans="1:9" customHeight="1" ht="29.25">
      <c r="A4" s="366" t="s">
        <v>196</v>
      </c>
      <c r="B4" s="367"/>
      <c r="C4" s="367"/>
      <c r="D4" s="367"/>
      <c r="E4" s="367"/>
      <c r="F4" s="367"/>
      <c r="G4" s="368"/>
    </row>
    <row r="5" spans="1:9" customHeight="1" ht="22.5">
      <c r="A5" s="362" t="s">
        <v>197</v>
      </c>
      <c r="B5" s="210"/>
      <c r="C5" s="210"/>
      <c r="D5" s="210"/>
      <c r="E5" s="210"/>
      <c r="F5" s="210"/>
      <c r="G5" s="363"/>
    </row>
    <row r="6" spans="1:9" customHeight="1" ht="22.5">
      <c r="A6" s="362" t="s">
        <v>198</v>
      </c>
      <c r="B6" s="364"/>
      <c r="C6" s="364"/>
      <c r="D6" s="364"/>
      <c r="E6" s="364"/>
      <c r="F6" s="364"/>
      <c r="G6" s="365"/>
    </row>
    <row r="7" spans="1:9" customHeight="1" ht="16.5">
      <c r="A7" s="6" t="s">
        <v>199</v>
      </c>
      <c r="B7" s="7" t="s">
        <v>200</v>
      </c>
      <c r="C7" s="6" t="s">
        <v>201</v>
      </c>
      <c r="E7" s="6" t="s">
        <v>199</v>
      </c>
      <c r="F7" s="7" t="s">
        <v>200</v>
      </c>
      <c r="G7" s="6" t="s">
        <v>201</v>
      </c>
    </row>
    <row r="8" spans="1:9" customHeight="1" ht="48.2">
      <c r="A8" s="39">
        <v>1</v>
      </c>
      <c r="B8" s="108" t="str">
        <f>VLOOKUP(A8,検体情報_16S!$A$13:$H$1048576,3,FALSE)</f>
        <v>0</v>
      </c>
      <c r="C8" s="10" t="s">
        <v>202</v>
      </c>
      <c r="D8" s="1"/>
      <c r="E8" s="39">
        <v>15</v>
      </c>
      <c r="F8" s="108" t="str">
        <f>VLOOKUP(E8,検体情報_16S!$A$13:$H$1048576,3,FALSE)</f>
        <v>0</v>
      </c>
      <c r="G8" s="10" t="s">
        <v>202</v>
      </c>
    </row>
    <row r="9" spans="1:9" customHeight="1" ht="48.2">
      <c r="A9" s="3">
        <v>2</v>
      </c>
      <c r="B9" s="109" t="str">
        <f>VLOOKUP(A9,検体情報_16S!$A$13:$H$1048576,3,FALSE)</f>
        <v>0</v>
      </c>
      <c r="C9" s="11" t="s">
        <v>202</v>
      </c>
      <c r="D9" s="1"/>
      <c r="E9" s="8">
        <v>16</v>
      </c>
      <c r="F9" s="109" t="str">
        <f>VLOOKUP(E9,検体情報_16S!$A$13:$H$1048576,3,FALSE)</f>
        <v>0</v>
      </c>
      <c r="G9" s="11" t="s">
        <v>202</v>
      </c>
    </row>
    <row r="10" spans="1:9" customHeight="1" ht="48.2">
      <c r="A10" s="3">
        <v>3</v>
      </c>
      <c r="B10" s="109" t="str">
        <f>VLOOKUP(A10,検体情報_16S!$A$13:$H$1048576,3,FALSE)</f>
        <v>0</v>
      </c>
      <c r="C10" s="11" t="s">
        <v>202</v>
      </c>
      <c r="D10" s="1"/>
      <c r="E10" s="3">
        <v>17</v>
      </c>
      <c r="F10" s="109" t="str">
        <f>VLOOKUP(E10,検体情報_16S!$A$13:$H$1048576,3,FALSE)</f>
        <v>0</v>
      </c>
      <c r="G10" s="11" t="s">
        <v>202</v>
      </c>
    </row>
    <row r="11" spans="1:9" customHeight="1" ht="48.2">
      <c r="A11" s="3">
        <v>4</v>
      </c>
      <c r="B11" s="109" t="str">
        <f>VLOOKUP(A11,検体情報_16S!$A$13:$H$1048576,3,FALSE)</f>
        <v>0</v>
      </c>
      <c r="C11" s="11" t="s">
        <v>202</v>
      </c>
      <c r="D11" s="1"/>
      <c r="E11" s="8">
        <v>18</v>
      </c>
      <c r="F11" s="109" t="str">
        <f>VLOOKUP(E11,検体情報_16S!$A$13:$H$1048576,3,FALSE)</f>
        <v>0</v>
      </c>
      <c r="G11" s="11" t="s">
        <v>202</v>
      </c>
    </row>
    <row r="12" spans="1:9" customHeight="1" ht="48.2">
      <c r="A12" s="3">
        <v>5</v>
      </c>
      <c r="B12" s="109" t="str">
        <f>VLOOKUP(A12,検体情報_16S!$A$13:$H$1048576,3,FALSE)</f>
        <v>0</v>
      </c>
      <c r="C12" s="11" t="s">
        <v>202</v>
      </c>
      <c r="D12" s="1"/>
      <c r="E12" s="9">
        <v>19</v>
      </c>
      <c r="F12" s="109" t="str">
        <f>VLOOKUP(E12,検体情報_16S!$A$13:$H$1048576,3,FALSE)</f>
        <v>0</v>
      </c>
      <c r="G12" s="11" t="s">
        <v>202</v>
      </c>
    </row>
    <row r="13" spans="1:9" customHeight="1" ht="48.2">
      <c r="A13" s="3">
        <v>6</v>
      </c>
      <c r="B13" s="109" t="str">
        <f>VLOOKUP(A13,検体情報_16S!$A$13:$H$1048576,3,FALSE)</f>
        <v>0</v>
      </c>
      <c r="C13" s="11" t="s">
        <v>202</v>
      </c>
      <c r="D13" s="1"/>
      <c r="E13" s="9">
        <v>20</v>
      </c>
      <c r="F13" s="109" t="str">
        <f>VLOOKUP(E13,検体情報_16S!$A$13:$H$1048576,3,FALSE)</f>
        <v>0</v>
      </c>
      <c r="G13" s="11" t="s">
        <v>202</v>
      </c>
    </row>
    <row r="14" spans="1:9" customHeight="1" ht="48.2">
      <c r="A14" s="3">
        <v>7</v>
      </c>
      <c r="B14" s="109" t="str">
        <f>VLOOKUP(A14,検体情報_16S!$A$13:$H$1048576,3,FALSE)</f>
        <v>0</v>
      </c>
      <c r="C14" s="11" t="s">
        <v>202</v>
      </c>
      <c r="D14" s="1"/>
      <c r="E14" s="9">
        <v>21</v>
      </c>
      <c r="F14" s="109" t="str">
        <f>VLOOKUP(E14,検体情報_16S!$A$13:$H$1048576,3,FALSE)</f>
        <v>0</v>
      </c>
      <c r="G14" s="11" t="s">
        <v>202</v>
      </c>
    </row>
    <row r="15" spans="1:9" customHeight="1" ht="48.2">
      <c r="A15" s="3">
        <v>8</v>
      </c>
      <c r="B15" s="109" t="str">
        <f>VLOOKUP(A15,検体情報_16S!$A$13:$H$1048576,3,FALSE)</f>
        <v>0</v>
      </c>
      <c r="C15" s="12" t="s">
        <v>202</v>
      </c>
      <c r="D15" s="1"/>
      <c r="E15" s="9">
        <v>22</v>
      </c>
      <c r="F15" s="109" t="str">
        <f>VLOOKUP(E15,検体情報_16S!$A$13:$H$1048576,3,FALSE)</f>
        <v>0</v>
      </c>
      <c r="G15" s="12" t="s">
        <v>202</v>
      </c>
    </row>
    <row r="16" spans="1:9" customHeight="1" ht="48.2">
      <c r="A16" s="3">
        <v>9</v>
      </c>
      <c r="B16" s="109" t="str">
        <f>VLOOKUP(A16,検体情報_16S!$A$13:$H$1048576,3,FALSE)</f>
        <v>0</v>
      </c>
      <c r="C16" s="13" t="s">
        <v>202</v>
      </c>
      <c r="D16" s="1"/>
      <c r="E16" s="9">
        <v>23</v>
      </c>
      <c r="F16" s="109" t="str">
        <f>VLOOKUP(E16,検体情報_16S!$A$13:$H$1048576,3,FALSE)</f>
        <v>0</v>
      </c>
      <c r="G16" s="12" t="s">
        <v>202</v>
      </c>
    </row>
    <row r="17" spans="1:9" customHeight="1" ht="48.2">
      <c r="A17" s="3">
        <v>10</v>
      </c>
      <c r="B17" s="109" t="str">
        <f>VLOOKUP(A17,検体情報_16S!$A$13:$H$1048576,3,FALSE)</f>
        <v>0</v>
      </c>
      <c r="C17" s="11" t="s">
        <v>202</v>
      </c>
      <c r="D17" s="1"/>
      <c r="E17" s="9">
        <v>24</v>
      </c>
      <c r="F17" s="109" t="str">
        <f>VLOOKUP(E17,検体情報_16S!$A$13:$H$1048576,3,FALSE)</f>
        <v>0</v>
      </c>
      <c r="G17" s="12" t="s">
        <v>202</v>
      </c>
    </row>
    <row r="18" spans="1:9" customHeight="1" ht="48.2">
      <c r="A18" s="3">
        <v>11</v>
      </c>
      <c r="B18" s="109" t="str">
        <f>VLOOKUP(A18,検体情報_16S!$A$13:$H$1048576,3,FALSE)</f>
        <v>0</v>
      </c>
      <c r="C18" s="11" t="s">
        <v>202</v>
      </c>
      <c r="D18" s="1"/>
      <c r="E18" s="9">
        <v>25</v>
      </c>
      <c r="F18" s="109" t="str">
        <f>VLOOKUP(E18,検体情報_16S!$A$13:$H$1048576,3,FALSE)</f>
        <v>0</v>
      </c>
      <c r="G18" s="12" t="s">
        <v>202</v>
      </c>
    </row>
    <row r="19" spans="1:9" customHeight="1" ht="48.2">
      <c r="A19" s="3">
        <v>12</v>
      </c>
      <c r="B19" s="109" t="str">
        <f>VLOOKUP(A19,検体情報_16S!$A$13:$H$1048576,3,FALSE)</f>
        <v>0</v>
      </c>
      <c r="C19" s="11" t="s">
        <v>202</v>
      </c>
      <c r="D19" s="1"/>
      <c r="E19" s="9">
        <v>26</v>
      </c>
      <c r="F19" s="109" t="str">
        <f>VLOOKUP(E19,検体情報_16S!$A$13:$H$1048576,3,FALSE)</f>
        <v>0</v>
      </c>
      <c r="G19" s="13" t="s">
        <v>202</v>
      </c>
    </row>
    <row r="20" spans="1:9" customHeight="1" ht="48.2">
      <c r="A20" s="3">
        <v>13</v>
      </c>
      <c r="B20" s="109" t="str">
        <f>VLOOKUP(A20,検体情報_16S!$A$13:$H$1048576,3,FALSE)</f>
        <v>0</v>
      </c>
      <c r="C20" s="11" t="s">
        <v>202</v>
      </c>
      <c r="D20" s="1"/>
      <c r="E20" s="9">
        <v>27</v>
      </c>
      <c r="F20" s="109" t="str">
        <f>VLOOKUP(E20,検体情報_16S!$A$13:$H$1048576,3,FALSE)</f>
        <v>0</v>
      </c>
      <c r="G20" s="12" t="s">
        <v>202</v>
      </c>
    </row>
    <row r="21" spans="1:9" customHeight="1" ht="48.2">
      <c r="A21" s="51">
        <v>14</v>
      </c>
      <c r="B21" s="109" t="str">
        <f>VLOOKUP(A21,検体情報_16S!$A$13:$H$1048576,3,FALSE)</f>
        <v>0</v>
      </c>
      <c r="C21" s="52" t="s">
        <v>202</v>
      </c>
      <c r="D21" s="53"/>
      <c r="E21" s="51">
        <v>28</v>
      </c>
      <c r="F21" s="110" t="str">
        <f>VLOOKUP(E21,検体情報_16S!$A$13:$H$1048576,3,FALSE)</f>
        <v>0</v>
      </c>
      <c r="G21" s="52" t="s">
        <v>202</v>
      </c>
    </row>
    <row r="22" spans="1:9" customHeight="1" ht="25.5">
      <c r="A22" s="381" t="s">
        <v>194</v>
      </c>
      <c r="B22" s="382"/>
      <c r="C22" s="382"/>
      <c r="D22" s="382"/>
      <c r="E22" s="382"/>
      <c r="F22" s="382"/>
      <c r="G22" s="383"/>
    </row>
    <row r="23" spans="1:9" customHeight="1" ht="17.25">
      <c r="A23" s="369" t="s">
        <v>195</v>
      </c>
      <c r="B23" s="332" t="str">
        <f>IF(B2="","",B2)</f>
        <v>0</v>
      </c>
      <c r="C23" s="4" t="s">
        <v>9</v>
      </c>
      <c r="D23" s="337" t="str">
        <f>IF(依頼書!$H$7="", "",依頼書!$H$7)</f>
        <v>0</v>
      </c>
      <c r="E23" s="372"/>
      <c r="F23" s="372"/>
      <c r="G23" s="373"/>
    </row>
    <row r="24" spans="1:9" customHeight="1" ht="17.25">
      <c r="A24" s="370"/>
      <c r="B24" s="371"/>
      <c r="C24" s="5" t="s">
        <v>10</v>
      </c>
      <c r="D24" s="351" t="str">
        <f>IF(依頼書!$H$8="", "",依頼書!$H$8)</f>
        <v>0</v>
      </c>
      <c r="E24" s="347"/>
      <c r="F24" s="347"/>
      <c r="G24" s="374"/>
    </row>
    <row r="25" spans="1:9" customHeight="1" ht="22.5">
      <c r="A25" s="366" t="str">
        <f>A4</f>
        <v>0</v>
      </c>
      <c r="B25" s="367"/>
      <c r="C25" s="367"/>
      <c r="D25" s="367"/>
      <c r="E25" s="367"/>
      <c r="F25" s="367"/>
      <c r="G25" s="368"/>
    </row>
    <row r="26" spans="1:9" customHeight="1" ht="22.5">
      <c r="A26" s="362" t="str">
        <f>A5</f>
        <v>0</v>
      </c>
      <c r="B26" s="210"/>
      <c r="C26" s="210"/>
      <c r="D26" s="210"/>
      <c r="E26" s="210"/>
      <c r="F26" s="210"/>
      <c r="G26" s="363"/>
    </row>
    <row r="27" spans="1:9" customHeight="1" ht="22.5">
      <c r="A27" s="362" t="str">
        <f>A6</f>
        <v>0</v>
      </c>
      <c r="B27" s="210"/>
      <c r="C27" s="210"/>
      <c r="D27" s="210"/>
      <c r="E27" s="210"/>
      <c r="F27" s="210"/>
      <c r="G27" s="363"/>
    </row>
    <row r="28" spans="1:9" customHeight="1" ht="16.5">
      <c r="A28" s="6" t="s">
        <v>199</v>
      </c>
      <c r="B28" s="7" t="s">
        <v>200</v>
      </c>
      <c r="C28" s="6" t="s">
        <v>201</v>
      </c>
      <c r="E28" s="6" t="s">
        <v>199</v>
      </c>
      <c r="F28" s="7" t="s">
        <v>200</v>
      </c>
      <c r="G28" s="6" t="s">
        <v>201</v>
      </c>
    </row>
    <row r="29" spans="1:9" customHeight="1" ht="48.2">
      <c r="A29" s="39">
        <v>29</v>
      </c>
      <c r="B29" s="108" t="str">
        <f>VLOOKUP(A29,検体情報_16S!$A$13:$H$1048576,3,FALSE)</f>
        <v>0</v>
      </c>
      <c r="C29" s="10" t="s">
        <v>202</v>
      </c>
      <c r="D29" s="1"/>
      <c r="E29" s="39">
        <v>43</v>
      </c>
      <c r="F29" s="108" t="str">
        <f>VLOOKUP(E29,検体情報_16S!$A$13:$H$1048576,3,FALSE)</f>
        <v>0</v>
      </c>
      <c r="G29" s="10" t="s">
        <v>202</v>
      </c>
    </row>
    <row r="30" spans="1:9" customHeight="1" ht="48.2">
      <c r="A30" s="3">
        <v>30</v>
      </c>
      <c r="B30" s="109" t="str">
        <f>VLOOKUP(A30,検体情報_16S!$A$13:$H$1048576,3,FALSE)</f>
        <v>0</v>
      </c>
      <c r="C30" s="11" t="s">
        <v>202</v>
      </c>
      <c r="D30" s="1"/>
      <c r="E30" s="8">
        <v>44</v>
      </c>
      <c r="F30" s="109" t="str">
        <f>VLOOKUP(E30,検体情報_16S!$A$13:$H$1048576,3,FALSE)</f>
        <v>0</v>
      </c>
      <c r="G30" s="11" t="s">
        <v>202</v>
      </c>
    </row>
    <row r="31" spans="1:9" customHeight="1" ht="48.2">
      <c r="A31" s="3">
        <v>31</v>
      </c>
      <c r="B31" s="109" t="str">
        <f>VLOOKUP(A31,検体情報_16S!$A$13:$H$1048576,3,FALSE)</f>
        <v>0</v>
      </c>
      <c r="C31" s="11" t="s">
        <v>202</v>
      </c>
      <c r="D31" s="1"/>
      <c r="E31" s="3">
        <v>45</v>
      </c>
      <c r="F31" s="109" t="str">
        <f>VLOOKUP(E31,検体情報_16S!$A$13:$H$1048576,3,FALSE)</f>
        <v>0</v>
      </c>
      <c r="G31" s="11" t="s">
        <v>202</v>
      </c>
    </row>
    <row r="32" spans="1:9" customHeight="1" ht="48.2">
      <c r="A32" s="3">
        <v>32</v>
      </c>
      <c r="B32" s="109" t="str">
        <f>VLOOKUP(A32,検体情報_16S!$A$13:$H$1048576,3,FALSE)</f>
        <v>0</v>
      </c>
      <c r="C32" s="11" t="s">
        <v>202</v>
      </c>
      <c r="D32" s="1"/>
      <c r="E32" s="8">
        <v>46</v>
      </c>
      <c r="F32" s="109" t="str">
        <f>VLOOKUP(E32,検体情報_16S!$A$13:$H$1048576,3,FALSE)</f>
        <v>0</v>
      </c>
      <c r="G32" s="11" t="s">
        <v>202</v>
      </c>
    </row>
    <row r="33" spans="1:9" customHeight="1" ht="48.2">
      <c r="A33" s="3">
        <v>33</v>
      </c>
      <c r="B33" s="109" t="str">
        <f>VLOOKUP(A33,検体情報_16S!$A$13:$H$1048576,3,FALSE)</f>
        <v>0</v>
      </c>
      <c r="C33" s="11" t="s">
        <v>202</v>
      </c>
      <c r="D33" s="1"/>
      <c r="E33" s="3">
        <v>47</v>
      </c>
      <c r="F33" s="109" t="str">
        <f>VLOOKUP(E33,検体情報_16S!$A$13:$H$1048576,3,FALSE)</f>
        <v>0</v>
      </c>
      <c r="G33" s="11" t="s">
        <v>202</v>
      </c>
    </row>
    <row r="34" spans="1:9" customHeight="1" ht="48.2">
      <c r="A34" s="3">
        <v>34</v>
      </c>
      <c r="B34" s="109" t="str">
        <f>VLOOKUP(A34,検体情報_16S!$A$13:$H$1048576,3,FALSE)</f>
        <v>0</v>
      </c>
      <c r="C34" s="11" t="s">
        <v>202</v>
      </c>
      <c r="D34" s="1"/>
      <c r="E34" s="8">
        <v>48</v>
      </c>
      <c r="F34" s="109" t="str">
        <f>VLOOKUP(E34,検体情報_16S!$A$13:$H$1048576,3,FALSE)</f>
        <v>0</v>
      </c>
      <c r="G34" s="11" t="s">
        <v>202</v>
      </c>
    </row>
    <row r="35" spans="1:9" customHeight="1" ht="48.2">
      <c r="A35" s="3">
        <v>35</v>
      </c>
      <c r="B35" s="109" t="str">
        <f>VLOOKUP(A35,検体情報_16S!$A$13:$H$1048576,3,FALSE)</f>
        <v>0</v>
      </c>
      <c r="C35" s="11" t="s">
        <v>202</v>
      </c>
      <c r="D35" s="1"/>
      <c r="E35" s="3">
        <v>49</v>
      </c>
      <c r="F35" s="109" t="str">
        <f>VLOOKUP(E35,検体情報_16S!$A$13:$H$1048576,3,FALSE)</f>
        <v>0</v>
      </c>
      <c r="G35" s="11" t="s">
        <v>202</v>
      </c>
    </row>
    <row r="36" spans="1:9" customHeight="1" ht="48.2">
      <c r="A36" s="3">
        <v>36</v>
      </c>
      <c r="B36" s="109" t="str">
        <f>VLOOKUP(A36,検体情報_16S!$A$13:$H$1048576,3,FALSE)</f>
        <v>0</v>
      </c>
      <c r="C36" s="12" t="s">
        <v>202</v>
      </c>
      <c r="D36" s="1"/>
      <c r="E36" s="8">
        <v>50</v>
      </c>
      <c r="F36" s="109" t="str">
        <f>VLOOKUP(E36,検体情報_16S!$A$13:$H$1048576,3,FALSE)</f>
        <v>0</v>
      </c>
      <c r="G36" s="12" t="s">
        <v>202</v>
      </c>
    </row>
    <row r="37" spans="1:9" customHeight="1" ht="48.2">
      <c r="A37" s="3">
        <v>37</v>
      </c>
      <c r="B37" s="109" t="str">
        <f>VLOOKUP(A37,検体情報_16S!$A$13:$H$1048576,3,FALSE)</f>
        <v>0</v>
      </c>
      <c r="C37" s="13" t="s">
        <v>202</v>
      </c>
      <c r="D37" s="1"/>
      <c r="E37" s="3">
        <v>51</v>
      </c>
      <c r="F37" s="109" t="str">
        <f>VLOOKUP(E37,検体情報_16S!$A$13:$H$1048576,3,FALSE)</f>
        <v>0</v>
      </c>
      <c r="G37" s="12" t="s">
        <v>202</v>
      </c>
    </row>
    <row r="38" spans="1:9" customHeight="1" ht="48.2">
      <c r="A38" s="3">
        <v>38</v>
      </c>
      <c r="B38" s="109" t="str">
        <f>VLOOKUP(A38,検体情報_16S!$A$13:$H$1048576,3,FALSE)</f>
        <v>0</v>
      </c>
      <c r="C38" s="11" t="s">
        <v>202</v>
      </c>
      <c r="D38" s="1"/>
      <c r="E38" s="8">
        <v>52</v>
      </c>
      <c r="F38" s="109" t="str">
        <f>VLOOKUP(E38,検体情報_16S!$A$13:$H$1048576,3,FALSE)</f>
        <v>0</v>
      </c>
      <c r="G38" s="12" t="s">
        <v>202</v>
      </c>
    </row>
    <row r="39" spans="1:9" customHeight="1" ht="48.2">
      <c r="A39" s="3">
        <v>39</v>
      </c>
      <c r="B39" s="109" t="str">
        <f>VLOOKUP(A39,検体情報_16S!$A$13:$H$1048576,3,FALSE)</f>
        <v>0</v>
      </c>
      <c r="C39" s="11" t="s">
        <v>202</v>
      </c>
      <c r="D39" s="1"/>
      <c r="E39" s="8">
        <v>53</v>
      </c>
      <c r="F39" s="109" t="str">
        <f>VLOOKUP(E39,検体情報_16S!$A$13:$H$1048576,3,FALSE)</f>
        <v>0</v>
      </c>
      <c r="G39" s="12" t="s">
        <v>202</v>
      </c>
    </row>
    <row r="40" spans="1:9" customHeight="1" ht="48.2">
      <c r="A40" s="3">
        <v>40</v>
      </c>
      <c r="B40" s="109" t="str">
        <f>VLOOKUP(A40,検体情報_16S!$A$13:$H$1048576,3,FALSE)</f>
        <v>0</v>
      </c>
      <c r="C40" s="11" t="s">
        <v>202</v>
      </c>
      <c r="D40" s="1"/>
      <c r="E40" s="3">
        <v>54</v>
      </c>
      <c r="F40" s="109" t="str">
        <f>VLOOKUP(E40,検体情報_16S!$A$13:$H$1048576,3,FALSE)</f>
        <v>0</v>
      </c>
      <c r="G40" s="13" t="s">
        <v>202</v>
      </c>
    </row>
    <row r="41" spans="1:9" customHeight="1" ht="48.2">
      <c r="A41" s="3">
        <v>41</v>
      </c>
      <c r="B41" s="109" t="str">
        <f>VLOOKUP(A41,検体情報_16S!$A$13:$H$1048576,3,FALSE)</f>
        <v>0</v>
      </c>
      <c r="C41" s="11" t="s">
        <v>202</v>
      </c>
      <c r="D41" s="1"/>
      <c r="E41" s="8">
        <v>55</v>
      </c>
      <c r="F41" s="109" t="str">
        <f>VLOOKUP(E41,検体情報_16S!$A$13:$H$1048576,3,FALSE)</f>
        <v>0</v>
      </c>
      <c r="G41" s="12" t="s">
        <v>202</v>
      </c>
    </row>
    <row r="42" spans="1:9" customHeight="1" ht="48.2">
      <c r="A42" s="51">
        <v>42</v>
      </c>
      <c r="B42" s="109" t="str">
        <f>VLOOKUP(A42,検体情報_16S!$A$13:$H$1048576,3,FALSE)</f>
        <v>0</v>
      </c>
      <c r="C42" s="52" t="s">
        <v>202</v>
      </c>
      <c r="D42" s="53"/>
      <c r="E42" s="51">
        <v>56</v>
      </c>
      <c r="F42" s="110" t="str">
        <f>VLOOKUP(E42,検体情報_16S!$A$13:$H$1048576,3,FALSE)</f>
        <v>0</v>
      </c>
      <c r="G42" s="52" t="s">
        <v>202</v>
      </c>
    </row>
    <row r="43" spans="1:9" customHeight="1" ht="25.5">
      <c r="A43" s="381" t="s">
        <v>194</v>
      </c>
      <c r="B43" s="382"/>
      <c r="C43" s="382"/>
      <c r="D43" s="382"/>
      <c r="E43" s="382"/>
      <c r="F43" s="382"/>
      <c r="G43" s="383"/>
    </row>
    <row r="44" spans="1:9" customHeight="1" ht="17.25">
      <c r="A44" s="369" t="s">
        <v>195</v>
      </c>
      <c r="B44" s="332" t="str">
        <f>IF(B2="","",B2)</f>
        <v>0</v>
      </c>
      <c r="C44" s="4" t="s">
        <v>9</v>
      </c>
      <c r="D44" s="337" t="str">
        <f>IF(依頼書!$H$7="", "",依頼書!$H$7)</f>
        <v>0</v>
      </c>
      <c r="E44" s="372"/>
      <c r="F44" s="372"/>
      <c r="G44" s="373"/>
    </row>
    <row r="45" spans="1:9" customHeight="1" ht="17.25">
      <c r="A45" s="370"/>
      <c r="B45" s="371"/>
      <c r="C45" s="5" t="s">
        <v>10</v>
      </c>
      <c r="D45" s="351" t="str">
        <f>IF(依頼書!$H$8="", "",依頼書!$H$8)</f>
        <v>0</v>
      </c>
      <c r="E45" s="347"/>
      <c r="F45" s="347"/>
      <c r="G45" s="374"/>
    </row>
    <row r="46" spans="1:9" customHeight="1" ht="22.5">
      <c r="A46" s="366" t="str">
        <f>A25</f>
        <v>0</v>
      </c>
      <c r="B46" s="367"/>
      <c r="C46" s="367"/>
      <c r="D46" s="367"/>
      <c r="E46" s="367"/>
      <c r="F46" s="367"/>
      <c r="G46" s="368"/>
    </row>
    <row r="47" spans="1:9" customHeight="1" ht="22.5">
      <c r="A47" s="362" t="str">
        <f>A26</f>
        <v>0</v>
      </c>
      <c r="B47" s="210"/>
      <c r="C47" s="210"/>
      <c r="D47" s="210"/>
      <c r="E47" s="210"/>
      <c r="F47" s="210"/>
      <c r="G47" s="363"/>
    </row>
    <row r="48" spans="1:9" customHeight="1" ht="22.5">
      <c r="A48" s="362" t="str">
        <f>A27</f>
        <v>0</v>
      </c>
      <c r="B48" s="210"/>
      <c r="C48" s="210"/>
      <c r="D48" s="210"/>
      <c r="E48" s="210"/>
      <c r="F48" s="210"/>
      <c r="G48" s="363"/>
    </row>
    <row r="49" spans="1:9" customHeight="1" ht="54">
      <c r="A49" s="146" t="s">
        <v>199</v>
      </c>
      <c r="B49" s="147" t="s">
        <v>200</v>
      </c>
      <c r="C49" s="148" t="s">
        <v>201</v>
      </c>
      <c r="E49" s="6" t="s">
        <v>199</v>
      </c>
      <c r="F49" s="7" t="s">
        <v>200</v>
      </c>
      <c r="G49" s="6" t="s">
        <v>201</v>
      </c>
    </row>
    <row r="50" spans="1:9" customHeight="1" ht="54">
      <c r="A50" s="149">
        <v>57</v>
      </c>
      <c r="B50" s="108" t="str">
        <f>VLOOKUP(A50,検体情報_16S!$A$13:$H$1048576,3,FALSE)</f>
        <v>0</v>
      </c>
      <c r="C50" s="150" t="s">
        <v>202</v>
      </c>
      <c r="D50" s="1"/>
      <c r="E50" s="39">
        <v>71</v>
      </c>
      <c r="F50" s="108" t="str">
        <f>VLOOKUP(E50,検体情報_16S!$A$13:$H$1048576,3,FALSE)</f>
        <v>0</v>
      </c>
      <c r="G50" s="10" t="s">
        <v>202</v>
      </c>
    </row>
    <row r="51" spans="1:9" customHeight="1" ht="54">
      <c r="A51" s="151">
        <v>58</v>
      </c>
      <c r="B51" s="109" t="str">
        <f>VLOOKUP(A51,検体情報_16S!$A$13:$H$1048576,3,FALSE)</f>
        <v>0</v>
      </c>
      <c r="C51" s="152" t="s">
        <v>202</v>
      </c>
      <c r="D51" s="1"/>
      <c r="E51" s="8">
        <v>72</v>
      </c>
      <c r="F51" s="109" t="str">
        <f>VLOOKUP(E51,検体情報_16S!$A$13:$H$1048576,3,FALSE)</f>
        <v>0</v>
      </c>
      <c r="G51" s="11" t="s">
        <v>202</v>
      </c>
    </row>
    <row r="52" spans="1:9" customHeight="1" ht="54">
      <c r="A52" s="151">
        <v>59</v>
      </c>
      <c r="B52" s="109" t="str">
        <f>VLOOKUP(A52,検体情報_16S!$A$13:$H$1048576,3,FALSE)</f>
        <v>0</v>
      </c>
      <c r="C52" s="152" t="s">
        <v>202</v>
      </c>
      <c r="D52" s="1"/>
      <c r="E52" s="3">
        <v>73</v>
      </c>
      <c r="F52" s="109" t="str">
        <f>VLOOKUP(E52,検体情報_16S!$A$13:$H$1048576,3,FALSE)</f>
        <v>0</v>
      </c>
      <c r="G52" s="11" t="s">
        <v>202</v>
      </c>
    </row>
    <row r="53" spans="1:9" customHeight="1" ht="54">
      <c r="A53" s="151">
        <v>60</v>
      </c>
      <c r="B53" s="109" t="str">
        <f>VLOOKUP(A53,検体情報_16S!$A$13:$H$1048576,3,FALSE)</f>
        <v>0</v>
      </c>
      <c r="C53" s="152" t="s">
        <v>202</v>
      </c>
      <c r="D53" s="1"/>
      <c r="E53" s="8">
        <v>74</v>
      </c>
      <c r="F53" s="109" t="str">
        <f>VLOOKUP(E53,検体情報_16S!$A$13:$H$1048576,3,FALSE)</f>
        <v>0</v>
      </c>
      <c r="G53" s="11" t="s">
        <v>202</v>
      </c>
    </row>
    <row r="54" spans="1:9" customHeight="1" ht="54">
      <c r="A54" s="151">
        <v>61</v>
      </c>
      <c r="B54" s="109" t="str">
        <f>VLOOKUP(A54,検体情報_16S!$A$13:$H$1048576,3,FALSE)</f>
        <v>0</v>
      </c>
      <c r="C54" s="152" t="s">
        <v>202</v>
      </c>
      <c r="D54" s="1"/>
      <c r="E54" s="9">
        <v>75</v>
      </c>
      <c r="F54" s="109" t="str">
        <f>VLOOKUP(E54,検体情報_16S!$A$13:$H$1048576,3,FALSE)</f>
        <v>0</v>
      </c>
      <c r="G54" s="11" t="s">
        <v>202</v>
      </c>
    </row>
    <row r="55" spans="1:9" customHeight="1" ht="54">
      <c r="A55" s="151">
        <v>62</v>
      </c>
      <c r="B55" s="109" t="str">
        <f>VLOOKUP(A55,検体情報_16S!$A$13:$H$1048576,3,FALSE)</f>
        <v>0</v>
      </c>
      <c r="C55" s="152" t="s">
        <v>202</v>
      </c>
      <c r="D55" s="1"/>
      <c r="E55" s="9">
        <v>76</v>
      </c>
      <c r="F55" s="109" t="str">
        <f>VLOOKUP(E55,検体情報_16S!$A$13:$H$1048576,3,FALSE)</f>
        <v>0</v>
      </c>
      <c r="G55" s="11" t="s">
        <v>202</v>
      </c>
    </row>
    <row r="56" spans="1:9" customHeight="1" ht="54">
      <c r="A56" s="151">
        <v>63</v>
      </c>
      <c r="B56" s="109" t="str">
        <f>VLOOKUP(A56,検体情報_16S!$A$13:$H$1048576,3,FALSE)</f>
        <v>0</v>
      </c>
      <c r="C56" s="152" t="s">
        <v>202</v>
      </c>
      <c r="D56" s="1"/>
      <c r="E56" s="9">
        <v>77</v>
      </c>
      <c r="F56" s="109" t="str">
        <f>VLOOKUP(E56,検体情報_16S!$A$13:$H$1048576,3,FALSE)</f>
        <v>0</v>
      </c>
      <c r="G56" s="11" t="s">
        <v>202</v>
      </c>
    </row>
    <row r="57" spans="1:9" customHeight="1" ht="54">
      <c r="A57" s="151">
        <v>64</v>
      </c>
      <c r="B57" s="109" t="str">
        <f>VLOOKUP(A57,検体情報_16S!$A$13:$H$1048576,3,FALSE)</f>
        <v>0</v>
      </c>
      <c r="C57" s="153" t="s">
        <v>202</v>
      </c>
      <c r="D57" s="1"/>
      <c r="E57" s="9">
        <v>78</v>
      </c>
      <c r="F57" s="109" t="str">
        <f>VLOOKUP(E57,検体情報_16S!$A$13:$H$1048576,3,FALSE)</f>
        <v>0</v>
      </c>
      <c r="G57" s="12" t="s">
        <v>202</v>
      </c>
    </row>
    <row r="58" spans="1:9" customHeight="1" ht="54">
      <c r="A58" s="151">
        <v>65</v>
      </c>
      <c r="B58" s="109" t="str">
        <f>VLOOKUP(A58,検体情報_16S!$A$13:$H$1048576,3,FALSE)</f>
        <v>0</v>
      </c>
      <c r="C58" s="154" t="s">
        <v>202</v>
      </c>
      <c r="D58" s="1"/>
      <c r="E58" s="9">
        <v>79</v>
      </c>
      <c r="F58" s="109" t="str">
        <f>VLOOKUP(E58,検体情報_16S!$A$13:$H$1048576,3,FALSE)</f>
        <v>0</v>
      </c>
      <c r="G58" s="12" t="s">
        <v>202</v>
      </c>
    </row>
    <row r="59" spans="1:9" customHeight="1" ht="54">
      <c r="A59" s="151">
        <v>66</v>
      </c>
      <c r="B59" s="109" t="str">
        <f>VLOOKUP(A59,検体情報_16S!$A$13:$H$1048576,3,FALSE)</f>
        <v>0</v>
      </c>
      <c r="C59" s="152" t="s">
        <v>202</v>
      </c>
      <c r="D59" s="1"/>
      <c r="E59" s="9">
        <v>80</v>
      </c>
      <c r="F59" s="109" t="str">
        <f>VLOOKUP(E59,検体情報_16S!$A$13:$H$1048576,3,FALSE)</f>
        <v>0</v>
      </c>
      <c r="G59" s="12" t="s">
        <v>202</v>
      </c>
    </row>
    <row r="60" spans="1:9" customHeight="1" ht="54">
      <c r="A60" s="151">
        <v>67</v>
      </c>
      <c r="B60" s="109" t="str">
        <f>VLOOKUP(A60,検体情報_16S!$A$13:$H$1048576,3,FALSE)</f>
        <v>0</v>
      </c>
      <c r="C60" s="152" t="s">
        <v>202</v>
      </c>
      <c r="D60" s="1"/>
      <c r="E60" s="9">
        <v>81</v>
      </c>
      <c r="F60" s="109" t="str">
        <f>VLOOKUP(E60,検体情報_16S!$A$13:$H$1048576,3,FALSE)</f>
        <v>0</v>
      </c>
      <c r="G60" s="12" t="s">
        <v>202</v>
      </c>
    </row>
    <row r="61" spans="1:9" customHeight="1" ht="54">
      <c r="A61" s="151">
        <v>68</v>
      </c>
      <c r="B61" s="109" t="str">
        <f>VLOOKUP(A61,検体情報_16S!$A$13:$H$1048576,3,FALSE)</f>
        <v>0</v>
      </c>
      <c r="C61" s="152" t="s">
        <v>202</v>
      </c>
      <c r="D61" s="1"/>
      <c r="E61" s="9">
        <v>82</v>
      </c>
      <c r="F61" s="109" t="str">
        <f>VLOOKUP(E61,検体情報_16S!$A$13:$H$1048576,3,FALSE)</f>
        <v>0</v>
      </c>
      <c r="G61" s="13" t="s">
        <v>202</v>
      </c>
    </row>
    <row r="62" spans="1:9" customHeight="1" ht="54">
      <c r="A62" s="151">
        <v>69</v>
      </c>
      <c r="B62" s="109" t="str">
        <f>VLOOKUP(A62,検体情報_16S!$A$13:$H$1048576,3,FALSE)</f>
        <v>0</v>
      </c>
      <c r="C62" s="152" t="s">
        <v>202</v>
      </c>
      <c r="D62" s="1"/>
      <c r="E62" s="9">
        <v>83</v>
      </c>
      <c r="F62" s="109" t="str">
        <f>VLOOKUP(E62,検体情報_16S!$A$13:$H$1048576,3,FALSE)</f>
        <v>0</v>
      </c>
      <c r="G62" s="12" t="s">
        <v>202</v>
      </c>
    </row>
    <row r="63" spans="1:9" customHeight="1" ht="54">
      <c r="A63" s="155">
        <v>70</v>
      </c>
      <c r="B63" s="156" t="str">
        <f>VLOOKUP(A63,検体情報_16S!$A$13:$H$1048576,3,FALSE)</f>
        <v>0</v>
      </c>
      <c r="C63" s="152" t="s">
        <v>202</v>
      </c>
      <c r="D63" s="1"/>
      <c r="E63" s="9">
        <v>84</v>
      </c>
      <c r="F63" s="156" t="str">
        <f>VLOOKUP(E63,検体情報_16S!$A$13:$H$1048576,3,FALSE)</f>
        <v>0</v>
      </c>
      <c r="G63" s="11" t="s">
        <v>202</v>
      </c>
    </row>
    <row r="64" spans="1:9" customHeight="1" ht="28.5">
      <c r="A64" s="375" t="s">
        <v>194</v>
      </c>
      <c r="B64" s="376"/>
      <c r="C64" s="376"/>
      <c r="D64" s="376"/>
      <c r="E64" s="376"/>
      <c r="F64" s="376"/>
      <c r="G64" s="377"/>
    </row>
    <row r="65" spans="1:9" customHeight="1" ht="28.5">
      <c r="A65" s="369" t="s">
        <v>195</v>
      </c>
      <c r="B65" s="378" t="str">
        <f>IF(B2="","",B2)</f>
        <v>0</v>
      </c>
      <c r="C65" s="4" t="s">
        <v>9</v>
      </c>
      <c r="D65" s="379" t="str">
        <f>IF(依頼書!$H$7="", "",依頼書!$H$7)</f>
        <v>0</v>
      </c>
      <c r="E65" s="282"/>
      <c r="F65" s="282"/>
      <c r="G65" s="380"/>
    </row>
    <row r="66" spans="1:9" customHeight="1" ht="17.25">
      <c r="A66" s="370"/>
      <c r="B66" s="371"/>
      <c r="C66" s="5" t="s">
        <v>10</v>
      </c>
      <c r="D66" s="351" t="str">
        <f>IF(依頼書!$H$8="", "",依頼書!$H$8)</f>
        <v>0</v>
      </c>
      <c r="E66" s="347"/>
      <c r="F66" s="347"/>
      <c r="G66" s="374"/>
    </row>
    <row r="67" spans="1:9" customHeight="1" ht="22.5">
      <c r="A67" s="366" t="str">
        <f>A46</f>
        <v>0</v>
      </c>
      <c r="B67" s="367"/>
      <c r="C67" s="367"/>
      <c r="D67" s="367"/>
      <c r="E67" s="367"/>
      <c r="F67" s="367"/>
      <c r="G67" s="368"/>
    </row>
    <row r="68" spans="1:9" customHeight="1" ht="22.5">
      <c r="A68" s="362" t="str">
        <f>A47</f>
        <v>0</v>
      </c>
      <c r="B68" s="210"/>
      <c r="C68" s="210"/>
      <c r="D68" s="210"/>
      <c r="E68" s="210"/>
      <c r="F68" s="210"/>
      <c r="G68" s="363"/>
    </row>
    <row r="69" spans="1:9" customHeight="1" ht="22.5">
      <c r="A69" s="362" t="str">
        <f>A48</f>
        <v>0</v>
      </c>
      <c r="B69" s="210"/>
      <c r="C69" s="210"/>
      <c r="D69" s="210"/>
      <c r="E69" s="210"/>
      <c r="F69" s="210"/>
      <c r="G69" s="363"/>
    </row>
    <row r="70" spans="1:9" customHeight="1" ht="17.25">
      <c r="A70" s="6" t="s">
        <v>199</v>
      </c>
      <c r="B70" s="7" t="s">
        <v>200</v>
      </c>
      <c r="C70" s="6" t="s">
        <v>201</v>
      </c>
      <c r="E70" s="6" t="s">
        <v>199</v>
      </c>
      <c r="F70" s="7" t="s">
        <v>200</v>
      </c>
      <c r="G70" s="6" t="s">
        <v>201</v>
      </c>
    </row>
    <row r="71" spans="1:9" customHeight="1" ht="54">
      <c r="A71" s="39">
        <v>85</v>
      </c>
      <c r="B71" s="108" t="str">
        <f>VLOOKUP(A71,検体情報_16S!$A$13:$H$1048576,3,FALSE)</f>
        <v>0</v>
      </c>
      <c r="C71" s="10" t="s">
        <v>202</v>
      </c>
      <c r="D71" s="1"/>
      <c r="E71" s="39">
        <v>99</v>
      </c>
      <c r="F71" s="108" t="str">
        <f>VLOOKUP(E71,検体情報_16S!$A$13:$H$1048576,3,FALSE)</f>
        <v>0</v>
      </c>
      <c r="G71" s="10" t="s">
        <v>202</v>
      </c>
    </row>
    <row r="72" spans="1:9" customHeight="1" ht="54">
      <c r="A72" s="3">
        <v>86</v>
      </c>
      <c r="B72" s="109" t="str">
        <f>VLOOKUP(A72,検体情報_16S!$A$13:$H$1048576,3,FALSE)</f>
        <v>0</v>
      </c>
      <c r="C72" s="11" t="s">
        <v>202</v>
      </c>
      <c r="D72" s="1"/>
      <c r="E72" s="8">
        <v>100</v>
      </c>
      <c r="F72" s="109" t="str">
        <f>VLOOKUP(E72,検体情報_16S!$A$13:$H$1048576,3,FALSE)</f>
        <v>0</v>
      </c>
      <c r="G72" s="11" t="s">
        <v>202</v>
      </c>
    </row>
    <row r="73" spans="1:9" customHeight="1" ht="54">
      <c r="A73" s="3">
        <v>87</v>
      </c>
      <c r="B73" s="109" t="str">
        <f>VLOOKUP(A73,検体情報_16S!$A$13:$H$1048576,3,FALSE)</f>
        <v>0</v>
      </c>
      <c r="C73" s="11" t="s">
        <v>202</v>
      </c>
      <c r="D73" s="1"/>
      <c r="E73" s="3">
        <v>101</v>
      </c>
      <c r="F73" s="109" t="str">
        <f>VLOOKUP(E73,検体情報_16S!$A$13:$H$1048576,3,FALSE)</f>
        <v>0</v>
      </c>
      <c r="G73" s="11" t="s">
        <v>202</v>
      </c>
    </row>
    <row r="74" spans="1:9" customHeight="1" ht="54">
      <c r="A74" s="3">
        <v>88</v>
      </c>
      <c r="B74" s="109" t="str">
        <f>VLOOKUP(A74,検体情報_16S!$A$13:$H$1048576,3,FALSE)</f>
        <v>0</v>
      </c>
      <c r="C74" s="11" t="s">
        <v>202</v>
      </c>
      <c r="D74" s="1"/>
      <c r="E74" s="8">
        <v>102</v>
      </c>
      <c r="F74" s="109" t="str">
        <f>VLOOKUP(E74,検体情報_16S!$A$13:$H$1048576,3,FALSE)</f>
        <v>0</v>
      </c>
      <c r="G74" s="11" t="s">
        <v>202</v>
      </c>
    </row>
    <row r="75" spans="1:9" customHeight="1" ht="54">
      <c r="A75" s="3">
        <v>89</v>
      </c>
      <c r="B75" s="109" t="str">
        <f>VLOOKUP(A75,検体情報_16S!$A$13:$H$1048576,3,FALSE)</f>
        <v>0</v>
      </c>
      <c r="C75" s="11" t="s">
        <v>202</v>
      </c>
      <c r="D75" s="1"/>
      <c r="E75" s="9">
        <v>103</v>
      </c>
      <c r="F75" s="109" t="str">
        <f>VLOOKUP(E75,検体情報_16S!$A$13:$H$1048576,3,FALSE)</f>
        <v>0</v>
      </c>
      <c r="G75" s="11" t="s">
        <v>202</v>
      </c>
    </row>
    <row r="76" spans="1:9" customHeight="1" ht="54">
      <c r="A76" s="3">
        <v>90</v>
      </c>
      <c r="B76" s="109" t="str">
        <f>VLOOKUP(A76,検体情報_16S!$A$13:$H$1048576,3,FALSE)</f>
        <v>0</v>
      </c>
      <c r="C76" s="11" t="s">
        <v>202</v>
      </c>
      <c r="D76" s="1"/>
      <c r="E76" s="9">
        <v>104</v>
      </c>
      <c r="F76" s="109" t="str">
        <f>VLOOKUP(E76,検体情報_16S!$A$13:$H$1048576,3,FALSE)</f>
        <v>0</v>
      </c>
      <c r="G76" s="11" t="s">
        <v>202</v>
      </c>
    </row>
    <row r="77" spans="1:9" customHeight="1" ht="54">
      <c r="A77" s="3">
        <v>91</v>
      </c>
      <c r="B77" s="109" t="str">
        <f>VLOOKUP(A77,検体情報_16S!$A$13:$H$1048576,3,FALSE)</f>
        <v>0</v>
      </c>
      <c r="C77" s="11" t="s">
        <v>202</v>
      </c>
      <c r="D77" s="1"/>
      <c r="E77" s="9">
        <v>105</v>
      </c>
      <c r="F77" s="109" t="str">
        <f>VLOOKUP(E77,検体情報_16S!$A$13:$H$1048576,3,FALSE)</f>
        <v>0</v>
      </c>
      <c r="G77" s="11" t="s">
        <v>202</v>
      </c>
    </row>
    <row r="78" spans="1:9" customHeight="1" ht="54">
      <c r="A78" s="3">
        <v>92</v>
      </c>
      <c r="B78" s="109" t="str">
        <f>VLOOKUP(A78,検体情報_16S!$A$13:$H$1048576,3,FALSE)</f>
        <v>0</v>
      </c>
      <c r="C78" s="12" t="s">
        <v>202</v>
      </c>
      <c r="D78" s="1"/>
      <c r="E78" s="9">
        <v>106</v>
      </c>
      <c r="F78" s="109" t="str">
        <f>VLOOKUP(E78,検体情報_16S!$A$13:$H$1048576,3,FALSE)</f>
        <v>0</v>
      </c>
      <c r="G78" s="12" t="s">
        <v>202</v>
      </c>
    </row>
    <row r="79" spans="1:9" customHeight="1" ht="54">
      <c r="A79" s="3">
        <v>93</v>
      </c>
      <c r="B79" s="109" t="str">
        <f>VLOOKUP(A79,検体情報_16S!$A$13:$H$1048576,3,FALSE)</f>
        <v>0</v>
      </c>
      <c r="C79" s="13" t="s">
        <v>202</v>
      </c>
      <c r="D79" s="1"/>
      <c r="E79" s="9">
        <v>107</v>
      </c>
      <c r="F79" s="109" t="str">
        <f>VLOOKUP(E79,検体情報_16S!$A$13:$H$1048576,3,FALSE)</f>
        <v>0</v>
      </c>
      <c r="G79" s="12" t="s">
        <v>202</v>
      </c>
    </row>
    <row r="80" spans="1:9" customHeight="1" ht="54">
      <c r="A80" s="3">
        <v>94</v>
      </c>
      <c r="B80" s="109" t="str">
        <f>VLOOKUP(A80,検体情報_16S!$A$13:$H$1048576,3,FALSE)</f>
        <v>0</v>
      </c>
      <c r="C80" s="11" t="s">
        <v>202</v>
      </c>
      <c r="D80" s="1"/>
      <c r="E80" s="9">
        <v>108</v>
      </c>
      <c r="F80" s="109" t="str">
        <f>VLOOKUP(E80,検体情報_16S!$A$13:$H$1048576,3,FALSE)</f>
        <v>0</v>
      </c>
      <c r="G80" s="12" t="s">
        <v>202</v>
      </c>
    </row>
    <row r="81" spans="1:9" customHeight="1" ht="54">
      <c r="A81" s="3">
        <v>95</v>
      </c>
      <c r="B81" s="109" t="str">
        <f>VLOOKUP(A81,検体情報_16S!$A$13:$H$1048576,3,FALSE)</f>
        <v>0</v>
      </c>
      <c r="C81" s="11" t="s">
        <v>202</v>
      </c>
      <c r="D81" s="1"/>
      <c r="E81" s="9">
        <v>109</v>
      </c>
      <c r="F81" s="109" t="str">
        <f>VLOOKUP(E81,検体情報_16S!$A$13:$H$1048576,3,FALSE)</f>
        <v>0</v>
      </c>
      <c r="G81" s="12" t="s">
        <v>202</v>
      </c>
    </row>
    <row r="82" spans="1:9" customHeight="1" ht="54">
      <c r="A82" s="3">
        <v>96</v>
      </c>
      <c r="B82" s="109" t="str">
        <f>VLOOKUP(A82,検体情報_16S!$A$13:$H$1048576,3,FALSE)</f>
        <v>0</v>
      </c>
      <c r="C82" s="11" t="s">
        <v>202</v>
      </c>
      <c r="D82" s="1"/>
      <c r="E82" s="9">
        <v>110</v>
      </c>
      <c r="F82" s="109" t="str">
        <f>VLOOKUP(E82,検体情報_16S!$A$13:$H$1048576,3,FALSE)</f>
        <v>0</v>
      </c>
      <c r="G82" s="13" t="s">
        <v>202</v>
      </c>
    </row>
    <row r="83" spans="1:9" customHeight="1" ht="54">
      <c r="A83" s="3">
        <v>97</v>
      </c>
      <c r="B83" s="109" t="str">
        <f>VLOOKUP(A83,検体情報_16S!$A$13:$H$1048576,3,FALSE)</f>
        <v>0</v>
      </c>
      <c r="C83" s="11" t="s">
        <v>202</v>
      </c>
      <c r="D83" s="1"/>
      <c r="E83" s="9">
        <v>111</v>
      </c>
      <c r="F83" s="109" t="str">
        <f>VLOOKUP(E83,検体情報_16S!$A$13:$H$1048576,3,FALSE)</f>
        <v>0</v>
      </c>
      <c r="G83" s="12" t="s">
        <v>202</v>
      </c>
    </row>
    <row r="84" spans="1:9" customHeight="1" ht="54">
      <c r="A84" s="51">
        <v>98</v>
      </c>
      <c r="B84" s="109" t="str">
        <f>VLOOKUP(A84,検体情報_16S!$A$13:$H$1048576,3,FALSE)</f>
        <v>0</v>
      </c>
      <c r="C84" s="52" t="s">
        <v>202</v>
      </c>
      <c r="D84" s="53"/>
      <c r="E84" s="51">
        <v>112</v>
      </c>
      <c r="F84" s="110" t="str">
        <f>VLOOKUP(E84,検体情報_16S!$A$13:$H$1048576,3,FALSE)</f>
        <v>0</v>
      </c>
      <c r="G84" s="52" t="s">
        <v>202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4:G4"/>
    <mergeCell ref="A2:A3"/>
    <mergeCell ref="B2:B3"/>
    <mergeCell ref="A1:G1"/>
    <mergeCell ref="D2:G2"/>
    <mergeCell ref="D3:G3"/>
    <mergeCell ref="A5:G5"/>
    <mergeCell ref="A26:G26"/>
    <mergeCell ref="A48:G48"/>
    <mergeCell ref="A64:G64"/>
    <mergeCell ref="A65:A66"/>
    <mergeCell ref="B65:B66"/>
    <mergeCell ref="D65:G65"/>
    <mergeCell ref="D66:G66"/>
    <mergeCell ref="A25:G25"/>
    <mergeCell ref="A22:G22"/>
    <mergeCell ref="A23:A24"/>
    <mergeCell ref="B23:B24"/>
    <mergeCell ref="D23:G23"/>
    <mergeCell ref="D24:G24"/>
    <mergeCell ref="A46:G46"/>
    <mergeCell ref="A43:G43"/>
    <mergeCell ref="A69:G69"/>
    <mergeCell ref="A6:G6"/>
    <mergeCell ref="A27:G27"/>
    <mergeCell ref="A47:G47"/>
    <mergeCell ref="A68:G68"/>
    <mergeCell ref="A67:G67"/>
    <mergeCell ref="A44:A45"/>
    <mergeCell ref="B44:B45"/>
    <mergeCell ref="D44:G44"/>
    <mergeCell ref="D45:G45"/>
  </mergeCells>
  <printOptions gridLines="false" gridLinesSet="true"/>
  <pageMargins left="0.70866141732283" right="0.70866141732283" top="0.74803149606299" bottom="0.74803149606299" header="0.31496062992126" footer="0.31496062992126"/>
  <pageSetup paperSize="9" orientation="portrait" scale="86" fitToHeight="1" fitToWidth="1"/>
  <headerFooter differentOddEven="false" differentFirst="false" scaleWithDoc="true" alignWithMargins="true">
    <oddHeader>&amp;CTaKaRa Custom Services</oddHeader>
    <oddFooter>&amp;R2508</oddFooter>
    <evenHeader/>
    <evenFooter/>
    <firstHeader/>
    <firstFooter/>
  </headerFooter>
  <rowBreaks count="3" manualBreakCount="3">
    <brk id="21" man="1"/>
    <brk id="42" man="1"/>
    <brk id="63" man="1"/>
  </rowBreaks>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AA111"/>
  <sheetViews>
    <sheetView tabSelected="0" workbookViewId="0" showGridLines="false" showRowColHeaders="1">
      <selection activeCell="A1" sqref="A1"/>
    </sheetView>
  </sheetViews>
  <sheetFormatPr customHeight="true" defaultRowHeight="17.25" defaultColWidth="9" outlineLevelRow="0" outlineLevelCol="0"/>
  <cols>
    <col min="1" max="1" width="4" customWidth="true" style="2"/>
    <col min="2" max="2" width="7.85546875" customWidth="true" style="1"/>
    <col min="3" max="3" width="32.28515625" customWidth="true" style="1"/>
    <col min="4" max="4" width="13.28515625" customWidth="true" style="1"/>
    <col min="5" max="5" width="13.28515625" customWidth="true" style="1"/>
    <col min="6" max="6" width="13.28515625" customWidth="true" style="1"/>
    <col min="7" max="7" width="13.28515625" customWidth="true" style="1"/>
    <col min="8" max="8" width="4" customWidth="true" style="1"/>
    <col min="9" max="9" width="9" style="1"/>
    <col min="10" max="10" width="9" style="1"/>
    <col min="11" max="11" width="9.140625" customWidth="true" style="1"/>
    <col min="12" max="12" width="9" style="1"/>
  </cols>
  <sheetData>
    <row r="1" spans="1:27" customHeight="1" ht="25.5">
      <c r="A1" s="118"/>
      <c r="B1" s="384" t="s">
        <v>203</v>
      </c>
      <c r="C1" s="384"/>
      <c r="D1" s="384"/>
      <c r="E1" s="384"/>
      <c r="F1" s="384"/>
      <c r="G1" s="384"/>
    </row>
    <row r="2" spans="1:27" customHeight="1" ht="17.25">
      <c r="A2" s="114"/>
      <c r="B2" s="54" t="s">
        <v>9</v>
      </c>
      <c r="C2" s="390"/>
      <c r="D2" s="391"/>
      <c r="E2" s="391"/>
      <c r="F2" s="391"/>
      <c r="G2" s="392"/>
    </row>
    <row r="3" spans="1:27" customHeight="1" ht="17.25">
      <c r="A3" s="114"/>
      <c r="B3" s="55" t="s">
        <v>10</v>
      </c>
      <c r="C3" s="393"/>
      <c r="D3" s="394"/>
      <c r="E3" s="394"/>
      <c r="F3" s="394"/>
      <c r="G3" s="395"/>
    </row>
    <row r="4" spans="1:27" customHeight="1" ht="17.25">
      <c r="A4" s="119"/>
      <c r="B4" s="116" t="s">
        <v>204</v>
      </c>
      <c r="C4" s="117"/>
      <c r="D4" s="117"/>
      <c r="E4" s="117"/>
      <c r="F4" s="117"/>
      <c r="G4" s="123"/>
      <c r="H4" s="22"/>
      <c r="I4" s="22"/>
      <c r="J4" s="22"/>
      <c r="K4" s="22"/>
      <c r="L4" s="22"/>
      <c r="M4" s="22"/>
      <c r="N4" s="22"/>
      <c r="O4" s="22"/>
      <c r="P4" s="22"/>
      <c r="Q4" s="22"/>
      <c r="R4" s="22"/>
      <c r="S4" s="22"/>
      <c r="T4" s="22"/>
      <c r="U4" s="22"/>
      <c r="V4" s="22"/>
      <c r="W4" s="22"/>
      <c r="X4" s="22"/>
      <c r="Y4" s="22"/>
      <c r="Z4" s="22"/>
      <c r="AA4" s="22"/>
    </row>
    <row r="5" spans="1:27" customHeight="1" ht="4.5">
      <c r="A5" s="56"/>
      <c r="B5" s="120"/>
      <c r="C5" s="57"/>
      <c r="D5" s="57"/>
      <c r="E5" s="57"/>
      <c r="F5" s="57"/>
      <c r="G5" s="124"/>
      <c r="H5" s="22"/>
      <c r="I5" s="22"/>
      <c r="J5" s="22"/>
      <c r="K5" s="22"/>
      <c r="L5" s="22"/>
      <c r="M5" s="22"/>
      <c r="N5" s="22"/>
      <c r="O5" s="22"/>
      <c r="P5" s="22"/>
      <c r="Q5" s="22"/>
      <c r="R5" s="22"/>
      <c r="S5" s="22"/>
      <c r="T5" s="22"/>
      <c r="U5" s="22"/>
      <c r="V5" s="22"/>
      <c r="W5" s="22"/>
      <c r="X5" s="22"/>
      <c r="Y5" s="22"/>
      <c r="Z5" s="22"/>
      <c r="AA5" s="22"/>
    </row>
    <row r="6" spans="1:27" customHeight="1" ht="17.25">
      <c r="A6" s="111"/>
      <c r="B6" s="113" t="s">
        <v>205</v>
      </c>
      <c r="C6" s="112"/>
      <c r="D6" s="112"/>
      <c r="E6" s="112"/>
      <c r="F6" s="112"/>
      <c r="G6" s="125"/>
      <c r="H6" s="22"/>
      <c r="I6" s="22"/>
      <c r="J6" s="22"/>
      <c r="K6" s="22"/>
      <c r="L6" s="22"/>
      <c r="M6" s="22"/>
      <c r="N6" s="22"/>
      <c r="O6" s="22"/>
      <c r="P6" s="22"/>
      <c r="Q6" s="22"/>
      <c r="R6" s="22"/>
      <c r="S6" s="22"/>
      <c r="T6" s="22"/>
      <c r="U6" s="22"/>
      <c r="V6" s="22"/>
      <c r="W6" s="22"/>
      <c r="X6" s="22"/>
      <c r="Y6" s="22"/>
      <c r="Z6" s="22"/>
      <c r="AA6" s="22"/>
    </row>
    <row r="7" spans="1:27" customHeight="1" ht="17.25">
      <c r="A7" s="113"/>
      <c r="B7" s="113" t="s">
        <v>206</v>
      </c>
      <c r="C7" s="112"/>
      <c r="D7" s="112"/>
      <c r="E7" s="112"/>
      <c r="F7" s="112"/>
      <c r="G7" s="125"/>
    </row>
    <row r="8" spans="1:27" customHeight="1" ht="17.25">
      <c r="A8" s="61"/>
      <c r="B8" s="61" t="s">
        <v>207</v>
      </c>
      <c r="G8" s="126"/>
      <c r="M8" s="1"/>
      <c r="N8" s="1"/>
      <c r="O8" s="1"/>
      <c r="P8" s="1"/>
      <c r="Q8" s="1"/>
      <c r="R8" s="1"/>
      <c r="S8" s="1"/>
      <c r="T8" s="1"/>
      <c r="U8" s="1"/>
      <c r="V8" s="1"/>
      <c r="W8" s="1"/>
      <c r="X8" s="1"/>
      <c r="Y8" s="1"/>
      <c r="Z8" s="1"/>
      <c r="AA8" s="1"/>
    </row>
    <row r="9" spans="1:27" customHeight="1" ht="17.25">
      <c r="A9" s="115"/>
      <c r="B9" s="61" t="s">
        <v>208</v>
      </c>
      <c r="G9" s="126"/>
      <c r="H9" s="17"/>
      <c r="I9" s="17"/>
      <c r="J9" s="17"/>
      <c r="K9" s="17"/>
      <c r="L9" s="17"/>
      <c r="M9" s="17"/>
      <c r="N9" s="17"/>
      <c r="O9" s="17"/>
      <c r="P9" s="17"/>
      <c r="Q9" s="17"/>
      <c r="R9" s="17"/>
      <c r="S9" s="17"/>
      <c r="T9" s="17"/>
      <c r="U9" s="17"/>
      <c r="V9" s="17"/>
      <c r="W9" s="17"/>
      <c r="X9" s="17"/>
      <c r="Y9" s="17"/>
      <c r="Z9" s="17"/>
      <c r="AA9" s="17"/>
    </row>
    <row r="10" spans="1:27" customHeight="1" ht="17.25">
      <c r="A10" s="115"/>
      <c r="B10" s="61" t="s">
        <v>209</v>
      </c>
      <c r="G10" s="126"/>
      <c r="H10" s="17"/>
      <c r="I10" s="17"/>
      <c r="J10" s="17"/>
      <c r="K10" s="17"/>
      <c r="L10" s="17"/>
      <c r="M10" s="17"/>
      <c r="N10" s="17"/>
      <c r="O10" s="17"/>
      <c r="P10" s="17"/>
      <c r="Q10" s="17"/>
      <c r="R10" s="17"/>
      <c r="S10" s="17"/>
      <c r="T10" s="17"/>
      <c r="U10" s="17"/>
      <c r="V10" s="17"/>
      <c r="W10" s="17"/>
      <c r="X10" s="17"/>
      <c r="Y10" s="17"/>
      <c r="Z10" s="17"/>
      <c r="AA10" s="17"/>
    </row>
    <row r="11" spans="1:27" customHeight="1" ht="17.25">
      <c r="A11" s="61"/>
      <c r="B11" s="61"/>
      <c r="G11" s="126"/>
      <c r="M11" s="1"/>
      <c r="N11" s="1"/>
      <c r="O11" s="1"/>
      <c r="P11" s="1"/>
      <c r="Q11" s="1"/>
      <c r="R11" s="1"/>
      <c r="S11" s="1"/>
      <c r="T11" s="1"/>
      <c r="U11" s="1"/>
      <c r="V11" s="1"/>
      <c r="W11" s="1"/>
      <c r="X11" s="1"/>
      <c r="Y11" s="1"/>
      <c r="Z11" s="1"/>
      <c r="AA11" s="1"/>
    </row>
    <row r="12" spans="1:27" customHeight="1" ht="17.25">
      <c r="A12" s="58"/>
      <c r="B12" s="58" t="s">
        <v>210</v>
      </c>
      <c r="C12" s="17"/>
      <c r="D12" s="17"/>
      <c r="E12" s="17"/>
      <c r="F12" s="17"/>
      <c r="G12" s="126"/>
      <c r="M12" s="1"/>
      <c r="N12" s="1"/>
      <c r="O12" s="1"/>
      <c r="P12" s="1"/>
      <c r="Q12" s="1"/>
      <c r="R12" s="1"/>
      <c r="S12" s="1"/>
      <c r="T12" s="1"/>
      <c r="U12" s="1"/>
      <c r="V12" s="1"/>
      <c r="W12" s="1"/>
      <c r="X12" s="1"/>
      <c r="Y12" s="1"/>
      <c r="Z12" s="1"/>
      <c r="AA12" s="1"/>
    </row>
    <row r="13" spans="1:27" customHeight="1" ht="17.25">
      <c r="A13" s="59"/>
      <c r="B13" s="121" t="s">
        <v>211</v>
      </c>
      <c r="C13" s="17"/>
      <c r="D13" s="17"/>
      <c r="E13" s="17"/>
      <c r="F13" s="17"/>
      <c r="G13" s="127"/>
      <c r="M13" s="1"/>
      <c r="N13" s="1"/>
      <c r="O13" s="1"/>
      <c r="P13" s="1"/>
      <c r="Q13" s="1"/>
      <c r="R13" s="1"/>
      <c r="S13" s="1"/>
      <c r="T13" s="1"/>
      <c r="U13" s="1"/>
      <c r="V13" s="1"/>
      <c r="W13" s="1"/>
      <c r="X13" s="1"/>
      <c r="Y13" s="1"/>
      <c r="Z13" s="1"/>
      <c r="AA13" s="1"/>
    </row>
    <row r="14" spans="1:27" customHeight="1" ht="17.25">
      <c r="A14" s="107"/>
      <c r="B14" s="385" t="s">
        <v>212</v>
      </c>
      <c r="C14" s="385" t="s">
        <v>213</v>
      </c>
      <c r="D14" s="387" t="s">
        <v>214</v>
      </c>
      <c r="E14" s="388"/>
      <c r="F14" s="388"/>
      <c r="G14" s="389"/>
      <c r="H14" s="17"/>
      <c r="I14" s="17"/>
      <c r="J14" s="17"/>
      <c r="K14" s="17"/>
      <c r="L14" s="17"/>
      <c r="M14" s="17"/>
      <c r="N14" s="17"/>
      <c r="O14" s="17"/>
      <c r="P14" s="17"/>
      <c r="Q14" s="17"/>
      <c r="R14" s="17"/>
      <c r="S14" s="17"/>
      <c r="T14" s="17"/>
      <c r="U14" s="17"/>
      <c r="V14" s="17"/>
      <c r="W14" s="17"/>
      <c r="X14" s="17"/>
      <c r="Y14" s="17"/>
      <c r="Z14" s="17"/>
      <c r="AA14" s="17"/>
    </row>
    <row r="15" spans="1:27" customHeight="1" ht="37.5" s="14" customFormat="1">
      <c r="A15" s="60"/>
      <c r="B15" s="386"/>
      <c r="C15" s="386"/>
      <c r="D15" s="24" t="s">
        <v>215</v>
      </c>
      <c r="E15" s="24" t="s">
        <v>216</v>
      </c>
      <c r="F15" s="24" t="s">
        <v>217</v>
      </c>
      <c r="G15" s="128" t="s">
        <v>218</v>
      </c>
    </row>
    <row r="16" spans="1:27" customHeight="1" ht="16.5">
      <c r="A16" s="61"/>
      <c r="B16" s="18">
        <v>1</v>
      </c>
      <c r="C16" s="34" t="str">
        <f>IF(検体情報_16S!C13="","",検体情報_16S!C13)</f>
        <v>0</v>
      </c>
      <c r="D16" s="34" t="s">
        <v>93</v>
      </c>
      <c r="E16" s="34" t="s">
        <v>93</v>
      </c>
      <c r="F16" s="34" t="s">
        <v>93</v>
      </c>
      <c r="G16" s="34" t="s">
        <v>93</v>
      </c>
    </row>
    <row r="17" spans="1:27" customHeight="1" ht="16.5">
      <c r="A17" s="61"/>
      <c r="B17" s="15">
        <v>2</v>
      </c>
      <c r="C17" s="35" t="str">
        <f>IF(検体情報_16S!C14="","",検体情報_16S!C14)</f>
        <v>0</v>
      </c>
      <c r="D17" s="35" t="s">
        <v>93</v>
      </c>
      <c r="E17" s="35" t="s">
        <v>93</v>
      </c>
      <c r="F17" s="35" t="s">
        <v>93</v>
      </c>
      <c r="G17" s="35" t="s">
        <v>93</v>
      </c>
    </row>
    <row r="18" spans="1:27" customHeight="1" ht="16.5">
      <c r="A18" s="61"/>
      <c r="B18" s="15">
        <v>3</v>
      </c>
      <c r="C18" s="35" t="str">
        <f>IF(検体情報_16S!C15="","",検体情報_16S!C15)</f>
        <v>0</v>
      </c>
      <c r="D18" s="35" t="s">
        <v>93</v>
      </c>
      <c r="E18" s="35" t="s">
        <v>93</v>
      </c>
      <c r="F18" s="35" t="s">
        <v>93</v>
      </c>
      <c r="G18" s="35" t="s">
        <v>93</v>
      </c>
    </row>
    <row r="19" spans="1:27" customHeight="1" ht="16.5">
      <c r="A19" s="61"/>
      <c r="B19" s="15">
        <v>4</v>
      </c>
      <c r="C19" s="35" t="str">
        <f>IF(検体情報_16S!C16="","",検体情報_16S!C16)</f>
        <v>0</v>
      </c>
      <c r="D19" s="35" t="s">
        <v>93</v>
      </c>
      <c r="E19" s="35" t="s">
        <v>93</v>
      </c>
      <c r="F19" s="35" t="s">
        <v>93</v>
      </c>
      <c r="G19" s="35" t="s">
        <v>93</v>
      </c>
    </row>
    <row r="20" spans="1:27" customHeight="1" ht="16.5">
      <c r="A20" s="61"/>
      <c r="B20" s="19">
        <v>5</v>
      </c>
      <c r="C20" s="36" t="str">
        <f>IF(検体情報_16S!C17="","",検体情報_16S!C17)</f>
        <v>0</v>
      </c>
      <c r="D20" s="16" t="s">
        <v>93</v>
      </c>
      <c r="E20" s="16" t="s">
        <v>93</v>
      </c>
      <c r="F20" s="16" t="s">
        <v>93</v>
      </c>
      <c r="G20" s="16" t="s">
        <v>93</v>
      </c>
    </row>
    <row r="21" spans="1:27" customHeight="1" ht="16.5">
      <c r="A21" s="61"/>
      <c r="B21" s="18">
        <v>6</v>
      </c>
      <c r="C21" s="38" t="str">
        <f>IF(検体情報_16S!C18="","",検体情報_16S!C18)</f>
        <v>0</v>
      </c>
      <c r="D21" s="34" t="s">
        <v>93</v>
      </c>
      <c r="E21" s="34" t="s">
        <v>93</v>
      </c>
      <c r="F21" s="34" t="s">
        <v>93</v>
      </c>
      <c r="G21" s="34" t="s">
        <v>93</v>
      </c>
    </row>
    <row r="22" spans="1:27" customHeight="1" ht="16.5">
      <c r="A22" s="61"/>
      <c r="B22" s="15">
        <v>7</v>
      </c>
      <c r="C22" s="35" t="str">
        <f>IF(検体情報_16S!C19="","",検体情報_16S!C19)</f>
        <v>0</v>
      </c>
      <c r="D22" s="35" t="s">
        <v>93</v>
      </c>
      <c r="E22" s="35" t="s">
        <v>93</v>
      </c>
      <c r="F22" s="35" t="s">
        <v>93</v>
      </c>
      <c r="G22" s="35" t="s">
        <v>93</v>
      </c>
    </row>
    <row r="23" spans="1:27" customHeight="1" ht="16.5">
      <c r="A23" s="61"/>
      <c r="B23" s="15">
        <v>8</v>
      </c>
      <c r="C23" s="35" t="str">
        <f>IF(検体情報_16S!C20="","",検体情報_16S!C20)</f>
        <v>0</v>
      </c>
      <c r="D23" s="35" t="s">
        <v>93</v>
      </c>
      <c r="E23" s="35" t="s">
        <v>93</v>
      </c>
      <c r="F23" s="35" t="s">
        <v>93</v>
      </c>
      <c r="G23" s="35" t="s">
        <v>93</v>
      </c>
    </row>
    <row r="24" spans="1:27" customHeight="1" ht="16.5">
      <c r="A24" s="61"/>
      <c r="B24" s="15">
        <v>9</v>
      </c>
      <c r="C24" s="35" t="str">
        <f>IF(検体情報_16S!C21="","",検体情報_16S!C21)</f>
        <v>0</v>
      </c>
      <c r="D24" s="35" t="s">
        <v>93</v>
      </c>
      <c r="E24" s="35" t="s">
        <v>93</v>
      </c>
      <c r="F24" s="35" t="s">
        <v>93</v>
      </c>
      <c r="G24" s="35" t="s">
        <v>93</v>
      </c>
    </row>
    <row r="25" spans="1:27" customHeight="1" ht="16.5">
      <c r="A25" s="61"/>
      <c r="B25" s="19">
        <v>10</v>
      </c>
      <c r="C25" s="40" t="str">
        <f>IF(検体情報_16S!C22="","",検体情報_16S!C22)</f>
        <v>0</v>
      </c>
      <c r="D25" s="16" t="s">
        <v>93</v>
      </c>
      <c r="E25" s="16" t="s">
        <v>93</v>
      </c>
      <c r="F25" s="16" t="s">
        <v>93</v>
      </c>
      <c r="G25" s="16" t="s">
        <v>93</v>
      </c>
    </row>
    <row r="26" spans="1:27" customHeight="1" ht="16.5">
      <c r="A26" s="61"/>
      <c r="B26" s="18">
        <v>11</v>
      </c>
      <c r="C26" s="37" t="str">
        <f>IF(検体情報_16S!C23="","",検体情報_16S!C23)</f>
        <v>0</v>
      </c>
      <c r="D26" s="34" t="s">
        <v>93</v>
      </c>
      <c r="E26" s="34" t="s">
        <v>93</v>
      </c>
      <c r="F26" s="34" t="s">
        <v>93</v>
      </c>
      <c r="G26" s="34" t="s">
        <v>93</v>
      </c>
    </row>
    <row r="27" spans="1:27" customHeight="1" ht="16.5">
      <c r="A27" s="61"/>
      <c r="B27" s="15">
        <v>12</v>
      </c>
      <c r="C27" s="35" t="str">
        <f>IF(検体情報_16S!C24="","",検体情報_16S!C24)</f>
        <v>0</v>
      </c>
      <c r="D27" s="35" t="s">
        <v>93</v>
      </c>
      <c r="E27" s="35" t="s">
        <v>93</v>
      </c>
      <c r="F27" s="35" t="s">
        <v>93</v>
      </c>
      <c r="G27" s="35" t="s">
        <v>93</v>
      </c>
    </row>
    <row r="28" spans="1:27" customHeight="1" ht="16.5">
      <c r="A28" s="61"/>
      <c r="B28" s="15">
        <v>13</v>
      </c>
      <c r="C28" s="35" t="str">
        <f>IF(検体情報_16S!C25="","",検体情報_16S!C25)</f>
        <v>0</v>
      </c>
      <c r="D28" s="35" t="s">
        <v>93</v>
      </c>
      <c r="E28" s="35" t="s">
        <v>93</v>
      </c>
      <c r="F28" s="35" t="s">
        <v>93</v>
      </c>
      <c r="G28" s="35" t="s">
        <v>93</v>
      </c>
    </row>
    <row r="29" spans="1:27" customHeight="1" ht="16.5">
      <c r="A29" s="61"/>
      <c r="B29" s="15">
        <v>14</v>
      </c>
      <c r="C29" s="35" t="str">
        <f>IF(検体情報_16S!C26="","",検体情報_16S!C26)</f>
        <v>0</v>
      </c>
      <c r="D29" s="35" t="s">
        <v>93</v>
      </c>
      <c r="E29" s="35" t="s">
        <v>93</v>
      </c>
      <c r="F29" s="35" t="s">
        <v>93</v>
      </c>
      <c r="G29" s="35" t="s">
        <v>93</v>
      </c>
    </row>
    <row r="30" spans="1:27" customHeight="1" ht="16.5">
      <c r="A30" s="61"/>
      <c r="B30" s="19">
        <v>15</v>
      </c>
      <c r="C30" s="36" t="str">
        <f>IF(検体情報_16S!C27="","",検体情報_16S!C27)</f>
        <v>0</v>
      </c>
      <c r="D30" s="16" t="s">
        <v>93</v>
      </c>
      <c r="E30" s="16" t="s">
        <v>93</v>
      </c>
      <c r="F30" s="16" t="s">
        <v>93</v>
      </c>
      <c r="G30" s="16" t="s">
        <v>93</v>
      </c>
    </row>
    <row r="31" spans="1:27" customHeight="1" ht="16.5">
      <c r="A31" s="61"/>
      <c r="B31" s="18">
        <v>16</v>
      </c>
      <c r="C31" s="38" t="str">
        <f>IF(検体情報_16S!C28="","",検体情報_16S!C28)</f>
        <v>0</v>
      </c>
      <c r="D31" s="34" t="s">
        <v>93</v>
      </c>
      <c r="E31" s="34" t="s">
        <v>93</v>
      </c>
      <c r="F31" s="34" t="s">
        <v>93</v>
      </c>
      <c r="G31" s="34" t="s">
        <v>93</v>
      </c>
    </row>
    <row r="32" spans="1:27" customHeight="1" ht="16.5">
      <c r="A32" s="61"/>
      <c r="B32" s="15">
        <v>17</v>
      </c>
      <c r="C32" s="35" t="str">
        <f>IF(検体情報_16S!C29="","",検体情報_16S!C29)</f>
        <v>0</v>
      </c>
      <c r="D32" s="35" t="s">
        <v>93</v>
      </c>
      <c r="E32" s="35" t="s">
        <v>93</v>
      </c>
      <c r="F32" s="35" t="s">
        <v>93</v>
      </c>
      <c r="G32" s="35" t="s">
        <v>93</v>
      </c>
    </row>
    <row r="33" spans="1:27" customHeight="1" ht="16.5">
      <c r="A33" s="61"/>
      <c r="B33" s="15">
        <v>18</v>
      </c>
      <c r="C33" s="35" t="str">
        <f>IF(検体情報_16S!C30="","",検体情報_16S!C30)</f>
        <v>0</v>
      </c>
      <c r="D33" s="35" t="s">
        <v>93</v>
      </c>
      <c r="E33" s="35" t="s">
        <v>93</v>
      </c>
      <c r="F33" s="35" t="s">
        <v>93</v>
      </c>
      <c r="G33" s="35" t="s">
        <v>93</v>
      </c>
    </row>
    <row r="34" spans="1:27" customHeight="1" ht="16.5">
      <c r="A34" s="61"/>
      <c r="B34" s="15">
        <v>19</v>
      </c>
      <c r="C34" s="35" t="str">
        <f>IF(検体情報_16S!C31="","",検体情報_16S!C31)</f>
        <v>0</v>
      </c>
      <c r="D34" s="35" t="s">
        <v>93</v>
      </c>
      <c r="E34" s="35" t="s">
        <v>93</v>
      </c>
      <c r="F34" s="35" t="s">
        <v>93</v>
      </c>
      <c r="G34" s="35" t="s">
        <v>93</v>
      </c>
    </row>
    <row r="35" spans="1:27" customHeight="1" ht="16.5">
      <c r="A35" s="61"/>
      <c r="B35" s="19">
        <v>20</v>
      </c>
      <c r="C35" s="40" t="str">
        <f>IF(検体情報_16S!C32="","",検体情報_16S!C32)</f>
        <v>0</v>
      </c>
      <c r="D35" s="16" t="s">
        <v>93</v>
      </c>
      <c r="E35" s="16" t="s">
        <v>93</v>
      </c>
      <c r="F35" s="16" t="s">
        <v>93</v>
      </c>
      <c r="G35" s="16" t="s">
        <v>93</v>
      </c>
    </row>
    <row r="36" spans="1:27" customHeight="1" ht="16.5">
      <c r="A36" s="61"/>
      <c r="B36" s="18">
        <v>21</v>
      </c>
      <c r="C36" s="37" t="str">
        <f>IF(検体情報_16S!C33="","",検体情報_16S!C33)</f>
        <v>0</v>
      </c>
      <c r="D36" s="34" t="s">
        <v>93</v>
      </c>
      <c r="E36" s="34" t="s">
        <v>93</v>
      </c>
      <c r="F36" s="34" t="s">
        <v>93</v>
      </c>
      <c r="G36" s="34" t="s">
        <v>93</v>
      </c>
    </row>
    <row r="37" spans="1:27" customHeight="1" ht="16.5">
      <c r="A37" s="61"/>
      <c r="B37" s="15">
        <v>22</v>
      </c>
      <c r="C37" s="35" t="str">
        <f>IF(検体情報_16S!C34="","",検体情報_16S!C34)</f>
        <v>0</v>
      </c>
      <c r="D37" s="35" t="s">
        <v>93</v>
      </c>
      <c r="E37" s="35" t="s">
        <v>93</v>
      </c>
      <c r="F37" s="35" t="s">
        <v>93</v>
      </c>
      <c r="G37" s="35" t="s">
        <v>93</v>
      </c>
    </row>
    <row r="38" spans="1:27" customHeight="1" ht="16.5">
      <c r="A38" s="61"/>
      <c r="B38" s="15">
        <v>23</v>
      </c>
      <c r="C38" s="35" t="str">
        <f>IF(検体情報_16S!C35="","",検体情報_16S!C35)</f>
        <v>0</v>
      </c>
      <c r="D38" s="35" t="s">
        <v>93</v>
      </c>
      <c r="E38" s="35" t="s">
        <v>93</v>
      </c>
      <c r="F38" s="35" t="s">
        <v>93</v>
      </c>
      <c r="G38" s="35" t="s">
        <v>93</v>
      </c>
    </row>
    <row r="39" spans="1:27" customHeight="1" ht="16.5">
      <c r="A39" s="61"/>
      <c r="B39" s="15">
        <v>24</v>
      </c>
      <c r="C39" s="35" t="str">
        <f>IF(検体情報_16S!C36="","",検体情報_16S!C36)</f>
        <v>0</v>
      </c>
      <c r="D39" s="35" t="s">
        <v>93</v>
      </c>
      <c r="E39" s="35" t="s">
        <v>93</v>
      </c>
      <c r="F39" s="35" t="s">
        <v>93</v>
      </c>
      <c r="G39" s="35" t="s">
        <v>93</v>
      </c>
    </row>
    <row r="40" spans="1:27" customHeight="1" ht="16.5">
      <c r="A40" s="61"/>
      <c r="B40" s="19">
        <v>25</v>
      </c>
      <c r="C40" s="36" t="str">
        <f>IF(検体情報_16S!C37="","",検体情報_16S!C37)</f>
        <v>0</v>
      </c>
      <c r="D40" s="16" t="s">
        <v>93</v>
      </c>
      <c r="E40" s="16" t="s">
        <v>93</v>
      </c>
      <c r="F40" s="16" t="s">
        <v>93</v>
      </c>
      <c r="G40" s="16" t="s">
        <v>93</v>
      </c>
    </row>
    <row r="41" spans="1:27" customHeight="1" ht="16.5">
      <c r="A41" s="61"/>
      <c r="B41" s="18">
        <v>26</v>
      </c>
      <c r="C41" s="38" t="str">
        <f>IF(検体情報_16S!C38="","",検体情報_16S!C38)</f>
        <v>0</v>
      </c>
      <c r="D41" s="34" t="s">
        <v>93</v>
      </c>
      <c r="E41" s="34" t="s">
        <v>93</v>
      </c>
      <c r="F41" s="34" t="s">
        <v>93</v>
      </c>
      <c r="G41" s="34" t="s">
        <v>93</v>
      </c>
    </row>
    <row r="42" spans="1:27" customHeight="1" ht="16.5">
      <c r="A42" s="61"/>
      <c r="B42" s="15">
        <v>27</v>
      </c>
      <c r="C42" s="35" t="str">
        <f>IF(検体情報_16S!C39="","",検体情報_16S!C39)</f>
        <v>0</v>
      </c>
      <c r="D42" s="35" t="s">
        <v>93</v>
      </c>
      <c r="E42" s="35" t="s">
        <v>93</v>
      </c>
      <c r="F42" s="35" t="s">
        <v>93</v>
      </c>
      <c r="G42" s="35" t="s">
        <v>93</v>
      </c>
    </row>
    <row r="43" spans="1:27" customHeight="1" ht="16.5">
      <c r="A43" s="61"/>
      <c r="B43" s="15">
        <v>28</v>
      </c>
      <c r="C43" s="35" t="str">
        <f>IF(検体情報_16S!C40="","",検体情報_16S!C40)</f>
        <v>0</v>
      </c>
      <c r="D43" s="35" t="s">
        <v>93</v>
      </c>
      <c r="E43" s="35" t="s">
        <v>93</v>
      </c>
      <c r="F43" s="35" t="s">
        <v>93</v>
      </c>
      <c r="G43" s="35" t="s">
        <v>93</v>
      </c>
    </row>
    <row r="44" spans="1:27" customHeight="1" ht="16.5">
      <c r="A44" s="61"/>
      <c r="B44" s="15">
        <v>29</v>
      </c>
      <c r="C44" s="35" t="str">
        <f>IF(検体情報_16S!C41="","",検体情報_16S!C41)</f>
        <v>0</v>
      </c>
      <c r="D44" s="35" t="s">
        <v>93</v>
      </c>
      <c r="E44" s="35" t="s">
        <v>93</v>
      </c>
      <c r="F44" s="35" t="s">
        <v>93</v>
      </c>
      <c r="G44" s="35" t="s">
        <v>93</v>
      </c>
    </row>
    <row r="45" spans="1:27" customHeight="1" ht="16.5">
      <c r="A45" s="61"/>
      <c r="B45" s="19">
        <v>30</v>
      </c>
      <c r="C45" s="40" t="str">
        <f>IF(検体情報_16S!C42="","",検体情報_16S!C42)</f>
        <v>0</v>
      </c>
      <c r="D45" s="16" t="s">
        <v>93</v>
      </c>
      <c r="E45" s="16" t="s">
        <v>93</v>
      </c>
      <c r="F45" s="16" t="s">
        <v>93</v>
      </c>
      <c r="G45" s="16" t="s">
        <v>93</v>
      </c>
    </row>
    <row r="46" spans="1:27" customHeight="1" ht="16.5">
      <c r="A46" s="61"/>
      <c r="B46" s="18">
        <v>31</v>
      </c>
      <c r="C46" s="37" t="str">
        <f>IF(検体情報_16S!C43="","",検体情報_16S!C43)</f>
        <v>0</v>
      </c>
      <c r="D46" s="34" t="s">
        <v>93</v>
      </c>
      <c r="E46" s="34" t="s">
        <v>93</v>
      </c>
      <c r="F46" s="34" t="s">
        <v>93</v>
      </c>
      <c r="G46" s="34" t="s">
        <v>93</v>
      </c>
    </row>
    <row r="47" spans="1:27" customHeight="1" ht="16.5">
      <c r="A47" s="61"/>
      <c r="B47" s="15">
        <v>32</v>
      </c>
      <c r="C47" s="35" t="str">
        <f>IF(検体情報_16S!C44="","",検体情報_16S!C44)</f>
        <v>0</v>
      </c>
      <c r="D47" s="35" t="s">
        <v>93</v>
      </c>
      <c r="E47" s="35" t="s">
        <v>93</v>
      </c>
      <c r="F47" s="35" t="s">
        <v>93</v>
      </c>
      <c r="G47" s="35" t="s">
        <v>93</v>
      </c>
    </row>
    <row r="48" spans="1:27" customHeight="1" ht="16.5">
      <c r="A48" s="61"/>
      <c r="B48" s="15">
        <v>33</v>
      </c>
      <c r="C48" s="35" t="str">
        <f>IF(検体情報_16S!C45="","",検体情報_16S!C45)</f>
        <v>0</v>
      </c>
      <c r="D48" s="35" t="s">
        <v>93</v>
      </c>
      <c r="E48" s="35" t="s">
        <v>93</v>
      </c>
      <c r="F48" s="35" t="s">
        <v>93</v>
      </c>
      <c r="G48" s="35" t="s">
        <v>93</v>
      </c>
    </row>
    <row r="49" spans="1:27" customHeight="1" ht="16.5">
      <c r="A49" s="61"/>
      <c r="B49" s="15">
        <v>34</v>
      </c>
      <c r="C49" s="35" t="str">
        <f>IF(検体情報_16S!C46="","",検体情報_16S!C46)</f>
        <v>0</v>
      </c>
      <c r="D49" s="35" t="s">
        <v>93</v>
      </c>
      <c r="E49" s="35" t="s">
        <v>93</v>
      </c>
      <c r="F49" s="35" t="s">
        <v>93</v>
      </c>
      <c r="G49" s="35" t="s">
        <v>93</v>
      </c>
    </row>
    <row r="50" spans="1:27" customHeight="1" ht="16.5">
      <c r="A50" s="62"/>
      <c r="B50" s="63">
        <v>35</v>
      </c>
      <c r="C50" s="40" t="str">
        <f>IF(検体情報_16S!C47="","",検体情報_16S!C47)</f>
        <v>0</v>
      </c>
      <c r="D50" s="40" t="s">
        <v>93</v>
      </c>
      <c r="E50" s="40" t="s">
        <v>93</v>
      </c>
      <c r="F50" s="40" t="s">
        <v>93</v>
      </c>
      <c r="G50" s="40" t="s">
        <v>93</v>
      </c>
    </row>
    <row r="51" spans="1:27" customHeight="1" ht="16.5">
      <c r="A51" s="64"/>
      <c r="B51" s="18">
        <v>36</v>
      </c>
      <c r="C51" s="38" t="str">
        <f>IF(検体情報_16S!C48="","",検体情報_16S!C48)</f>
        <v>0</v>
      </c>
      <c r="D51" s="34" t="s">
        <v>93</v>
      </c>
      <c r="E51" s="34" t="s">
        <v>93</v>
      </c>
      <c r="F51" s="34" t="s">
        <v>93</v>
      </c>
      <c r="G51" s="34" t="s">
        <v>93</v>
      </c>
    </row>
    <row r="52" spans="1:27" customHeight="1" ht="16.5">
      <c r="A52" s="61"/>
      <c r="B52" s="15">
        <v>37</v>
      </c>
      <c r="C52" s="35" t="str">
        <f>IF(検体情報_16S!C49="","",検体情報_16S!C49)</f>
        <v>0</v>
      </c>
      <c r="D52" s="35" t="s">
        <v>93</v>
      </c>
      <c r="E52" s="35" t="s">
        <v>93</v>
      </c>
      <c r="F52" s="35" t="s">
        <v>93</v>
      </c>
      <c r="G52" s="35" t="s">
        <v>93</v>
      </c>
    </row>
    <row r="53" spans="1:27" customHeight="1" ht="16.5">
      <c r="A53" s="61"/>
      <c r="B53" s="15">
        <v>38</v>
      </c>
      <c r="C53" s="35" t="str">
        <f>IF(検体情報_16S!C50="","",検体情報_16S!C50)</f>
        <v>0</v>
      </c>
      <c r="D53" s="35" t="s">
        <v>93</v>
      </c>
      <c r="E53" s="35" t="s">
        <v>93</v>
      </c>
      <c r="F53" s="35" t="s">
        <v>93</v>
      </c>
      <c r="G53" s="35" t="s">
        <v>93</v>
      </c>
    </row>
    <row r="54" spans="1:27" customHeight="1" ht="16.5">
      <c r="A54" s="61"/>
      <c r="B54" s="15">
        <v>39</v>
      </c>
      <c r="C54" s="35" t="str">
        <f>IF(検体情報_16S!C51="","",検体情報_16S!C51)</f>
        <v>0</v>
      </c>
      <c r="D54" s="35" t="s">
        <v>93</v>
      </c>
      <c r="E54" s="35" t="s">
        <v>93</v>
      </c>
      <c r="F54" s="35" t="s">
        <v>93</v>
      </c>
      <c r="G54" s="35" t="s">
        <v>93</v>
      </c>
    </row>
    <row r="55" spans="1:27" customHeight="1" ht="16.5">
      <c r="A55" s="61"/>
      <c r="B55" s="19">
        <v>40</v>
      </c>
      <c r="C55" s="40" t="str">
        <f>IF(検体情報_16S!C52="","",検体情報_16S!C52)</f>
        <v>0</v>
      </c>
      <c r="D55" s="16" t="s">
        <v>93</v>
      </c>
      <c r="E55" s="16" t="s">
        <v>93</v>
      </c>
      <c r="F55" s="16" t="s">
        <v>93</v>
      </c>
      <c r="G55" s="16" t="s">
        <v>93</v>
      </c>
    </row>
    <row r="56" spans="1:27" customHeight="1" ht="16.5">
      <c r="A56" s="61"/>
      <c r="B56" s="18">
        <v>41</v>
      </c>
      <c r="C56" s="37" t="str">
        <f>IF(検体情報_16S!C53="","",検体情報_16S!C53)</f>
        <v>0</v>
      </c>
      <c r="D56" s="34" t="s">
        <v>93</v>
      </c>
      <c r="E56" s="34" t="s">
        <v>93</v>
      </c>
      <c r="F56" s="34" t="s">
        <v>93</v>
      </c>
      <c r="G56" s="34" t="s">
        <v>93</v>
      </c>
    </row>
    <row r="57" spans="1:27" customHeight="1" ht="16.5">
      <c r="A57" s="61"/>
      <c r="B57" s="15">
        <v>42</v>
      </c>
      <c r="C57" s="35" t="str">
        <f>IF(検体情報_16S!C54="","",検体情報_16S!C54)</f>
        <v>0</v>
      </c>
      <c r="D57" s="35" t="s">
        <v>93</v>
      </c>
      <c r="E57" s="35" t="s">
        <v>93</v>
      </c>
      <c r="F57" s="35" t="s">
        <v>93</v>
      </c>
      <c r="G57" s="35" t="s">
        <v>93</v>
      </c>
    </row>
    <row r="58" spans="1:27" customHeight="1" ht="16.5">
      <c r="A58" s="61"/>
      <c r="B58" s="15">
        <v>43</v>
      </c>
      <c r="C58" s="35" t="str">
        <f>IF(検体情報_16S!C55="","",検体情報_16S!C55)</f>
        <v>0</v>
      </c>
      <c r="D58" s="35" t="s">
        <v>93</v>
      </c>
      <c r="E58" s="35" t="s">
        <v>93</v>
      </c>
      <c r="F58" s="35" t="s">
        <v>93</v>
      </c>
      <c r="G58" s="35" t="s">
        <v>93</v>
      </c>
    </row>
    <row r="59" spans="1:27" customHeight="1" ht="16.5">
      <c r="A59" s="61"/>
      <c r="B59" s="15">
        <v>44</v>
      </c>
      <c r="C59" s="35" t="str">
        <f>IF(検体情報_16S!C56="","",検体情報_16S!C56)</f>
        <v>0</v>
      </c>
      <c r="D59" s="35" t="s">
        <v>93</v>
      </c>
      <c r="E59" s="35" t="s">
        <v>93</v>
      </c>
      <c r="F59" s="35" t="s">
        <v>93</v>
      </c>
      <c r="G59" s="35" t="s">
        <v>93</v>
      </c>
    </row>
    <row r="60" spans="1:27" customHeight="1" ht="16.5">
      <c r="A60" s="61"/>
      <c r="B60" s="19">
        <v>45</v>
      </c>
      <c r="C60" s="36" t="str">
        <f>IF(検体情報_16S!C57="","",検体情報_16S!C57)</f>
        <v>0</v>
      </c>
      <c r="D60" s="16" t="s">
        <v>93</v>
      </c>
      <c r="E60" s="16" t="s">
        <v>93</v>
      </c>
      <c r="F60" s="16" t="s">
        <v>93</v>
      </c>
      <c r="G60" s="16" t="s">
        <v>93</v>
      </c>
    </row>
    <row r="61" spans="1:27" customHeight="1" ht="16.5">
      <c r="A61" s="61"/>
      <c r="B61" s="18">
        <v>46</v>
      </c>
      <c r="C61" s="38" t="str">
        <f>IF(検体情報_16S!C58="","",検体情報_16S!C58)</f>
        <v>0</v>
      </c>
      <c r="D61" s="34" t="s">
        <v>93</v>
      </c>
      <c r="E61" s="34" t="s">
        <v>93</v>
      </c>
      <c r="F61" s="34" t="s">
        <v>93</v>
      </c>
      <c r="G61" s="34" t="s">
        <v>93</v>
      </c>
    </row>
    <row r="62" spans="1:27" customHeight="1" ht="16.5">
      <c r="A62" s="61"/>
      <c r="B62" s="15">
        <v>47</v>
      </c>
      <c r="C62" s="35" t="str">
        <f>IF(検体情報_16S!C59="","",検体情報_16S!C59)</f>
        <v>0</v>
      </c>
      <c r="D62" s="35" t="s">
        <v>93</v>
      </c>
      <c r="E62" s="35" t="s">
        <v>93</v>
      </c>
      <c r="F62" s="35" t="s">
        <v>93</v>
      </c>
      <c r="G62" s="35" t="s">
        <v>93</v>
      </c>
    </row>
    <row r="63" spans="1:27" customHeight="1" ht="16.5">
      <c r="A63" s="61"/>
      <c r="B63" s="15">
        <v>48</v>
      </c>
      <c r="C63" s="35" t="str">
        <f>IF(検体情報_16S!C60="","",検体情報_16S!C60)</f>
        <v>0</v>
      </c>
      <c r="D63" s="35" t="s">
        <v>93</v>
      </c>
      <c r="E63" s="35" t="s">
        <v>93</v>
      </c>
      <c r="F63" s="35" t="s">
        <v>93</v>
      </c>
      <c r="G63" s="35" t="s">
        <v>93</v>
      </c>
    </row>
    <row r="64" spans="1:27" customHeight="1" ht="16.5">
      <c r="A64" s="61"/>
      <c r="B64" s="15">
        <v>49</v>
      </c>
      <c r="C64" s="35" t="str">
        <f>IF(検体情報_16S!C61="","",検体情報_16S!C61)</f>
        <v>0</v>
      </c>
      <c r="D64" s="35" t="s">
        <v>93</v>
      </c>
      <c r="E64" s="35" t="s">
        <v>93</v>
      </c>
      <c r="F64" s="35" t="s">
        <v>93</v>
      </c>
      <c r="G64" s="35" t="s">
        <v>93</v>
      </c>
    </row>
    <row r="65" spans="1:27" customHeight="1" ht="16.5">
      <c r="A65" s="61"/>
      <c r="B65" s="19">
        <v>50</v>
      </c>
      <c r="C65" s="40" t="str">
        <f>IF(検体情報_16S!C62="","",検体情報_16S!C62)</f>
        <v>0</v>
      </c>
      <c r="D65" s="16" t="s">
        <v>93</v>
      </c>
      <c r="E65" s="16" t="s">
        <v>93</v>
      </c>
      <c r="F65" s="16" t="s">
        <v>93</v>
      </c>
      <c r="G65" s="16" t="s">
        <v>93</v>
      </c>
    </row>
    <row r="66" spans="1:27" customHeight="1" ht="16.5">
      <c r="A66" s="61"/>
      <c r="B66" s="18">
        <v>51</v>
      </c>
      <c r="C66" s="37" t="str">
        <f>IF(検体情報_16S!C63="","",検体情報_16S!C63)</f>
        <v>0</v>
      </c>
      <c r="D66" s="34" t="s">
        <v>93</v>
      </c>
      <c r="E66" s="34" t="s">
        <v>93</v>
      </c>
      <c r="F66" s="34" t="s">
        <v>93</v>
      </c>
      <c r="G66" s="34" t="s">
        <v>93</v>
      </c>
    </row>
    <row r="67" spans="1:27" customHeight="1" ht="16.5">
      <c r="A67" s="61"/>
      <c r="B67" s="15">
        <v>52</v>
      </c>
      <c r="C67" s="35" t="str">
        <f>IF(検体情報_16S!C64="","",検体情報_16S!C64)</f>
        <v>0</v>
      </c>
      <c r="D67" s="35" t="s">
        <v>93</v>
      </c>
      <c r="E67" s="35" t="s">
        <v>93</v>
      </c>
      <c r="F67" s="35" t="s">
        <v>93</v>
      </c>
      <c r="G67" s="35" t="s">
        <v>93</v>
      </c>
    </row>
    <row r="68" spans="1:27" customHeight="1" ht="16.5">
      <c r="A68" s="61"/>
      <c r="B68" s="15">
        <v>53</v>
      </c>
      <c r="C68" s="35" t="str">
        <f>IF(検体情報_16S!C65="","",検体情報_16S!C65)</f>
        <v>0</v>
      </c>
      <c r="D68" s="35" t="s">
        <v>93</v>
      </c>
      <c r="E68" s="35" t="s">
        <v>93</v>
      </c>
      <c r="F68" s="35" t="s">
        <v>93</v>
      </c>
      <c r="G68" s="35" t="s">
        <v>93</v>
      </c>
    </row>
    <row r="69" spans="1:27" customHeight="1" ht="16.5">
      <c r="A69" s="61"/>
      <c r="B69" s="15">
        <v>54</v>
      </c>
      <c r="C69" s="35" t="str">
        <f>IF(検体情報_16S!C66="","",検体情報_16S!C66)</f>
        <v>0</v>
      </c>
      <c r="D69" s="35" t="s">
        <v>93</v>
      </c>
      <c r="E69" s="35" t="s">
        <v>93</v>
      </c>
      <c r="F69" s="35" t="s">
        <v>93</v>
      </c>
      <c r="G69" s="35" t="s">
        <v>93</v>
      </c>
    </row>
    <row r="70" spans="1:27" customHeight="1" ht="16.5">
      <c r="A70" s="61"/>
      <c r="B70" s="19">
        <v>55</v>
      </c>
      <c r="C70" s="36" t="str">
        <f>IF(検体情報_16S!C67="","",検体情報_16S!C67)</f>
        <v>0</v>
      </c>
      <c r="D70" s="16" t="s">
        <v>93</v>
      </c>
      <c r="E70" s="16" t="s">
        <v>93</v>
      </c>
      <c r="F70" s="16" t="s">
        <v>93</v>
      </c>
      <c r="G70" s="16" t="s">
        <v>93</v>
      </c>
    </row>
    <row r="71" spans="1:27" customHeight="1" ht="16.5">
      <c r="A71" s="61"/>
      <c r="B71" s="18">
        <v>56</v>
      </c>
      <c r="C71" s="38" t="str">
        <f>IF(検体情報_16S!C68="","",検体情報_16S!C68)</f>
        <v>0</v>
      </c>
      <c r="D71" s="34" t="s">
        <v>93</v>
      </c>
      <c r="E71" s="34" t="s">
        <v>93</v>
      </c>
      <c r="F71" s="34" t="s">
        <v>93</v>
      </c>
      <c r="G71" s="34" t="s">
        <v>93</v>
      </c>
    </row>
    <row r="72" spans="1:27" customHeight="1" ht="16.5">
      <c r="A72" s="61"/>
      <c r="B72" s="15">
        <v>57</v>
      </c>
      <c r="C72" s="35" t="str">
        <f>IF(検体情報_16S!C69="","",検体情報_16S!C69)</f>
        <v>0</v>
      </c>
      <c r="D72" s="35" t="s">
        <v>93</v>
      </c>
      <c r="E72" s="35" t="s">
        <v>93</v>
      </c>
      <c r="F72" s="35" t="s">
        <v>93</v>
      </c>
      <c r="G72" s="35" t="s">
        <v>93</v>
      </c>
    </row>
    <row r="73" spans="1:27" customHeight="1" ht="16.5">
      <c r="A73" s="61"/>
      <c r="B73" s="15">
        <v>58</v>
      </c>
      <c r="C73" s="35" t="str">
        <f>IF(検体情報_16S!C70="","",検体情報_16S!C70)</f>
        <v>0</v>
      </c>
      <c r="D73" s="35" t="s">
        <v>93</v>
      </c>
      <c r="E73" s="35" t="s">
        <v>93</v>
      </c>
      <c r="F73" s="35" t="s">
        <v>93</v>
      </c>
      <c r="G73" s="35" t="s">
        <v>93</v>
      </c>
    </row>
    <row r="74" spans="1:27" customHeight="1" ht="16.5">
      <c r="A74" s="61"/>
      <c r="B74" s="15">
        <v>59</v>
      </c>
      <c r="C74" s="35" t="str">
        <f>IF(検体情報_16S!C71="","",検体情報_16S!C71)</f>
        <v>0</v>
      </c>
      <c r="D74" s="35" t="s">
        <v>93</v>
      </c>
      <c r="E74" s="35" t="s">
        <v>93</v>
      </c>
      <c r="F74" s="35" t="s">
        <v>93</v>
      </c>
      <c r="G74" s="35" t="s">
        <v>93</v>
      </c>
    </row>
    <row r="75" spans="1:27" customHeight="1" ht="16.5">
      <c r="A75" s="61"/>
      <c r="B75" s="19">
        <v>60</v>
      </c>
      <c r="C75" s="40" t="str">
        <f>IF(検体情報_16S!C72="","",検体情報_16S!C72)</f>
        <v>0</v>
      </c>
      <c r="D75" s="16" t="s">
        <v>93</v>
      </c>
      <c r="E75" s="16" t="s">
        <v>93</v>
      </c>
      <c r="F75" s="16" t="s">
        <v>93</v>
      </c>
      <c r="G75" s="16" t="s">
        <v>93</v>
      </c>
    </row>
    <row r="76" spans="1:27" customHeight="1" ht="16.5">
      <c r="A76" s="61"/>
      <c r="B76" s="18">
        <v>61</v>
      </c>
      <c r="C76" s="37" t="str">
        <f>IF(検体情報_16S!C73="","",検体情報_16S!C73)</f>
        <v>0</v>
      </c>
      <c r="D76" s="34" t="s">
        <v>93</v>
      </c>
      <c r="E76" s="34" t="s">
        <v>93</v>
      </c>
      <c r="F76" s="34" t="s">
        <v>93</v>
      </c>
      <c r="G76" s="34" t="s">
        <v>93</v>
      </c>
    </row>
    <row r="77" spans="1:27" customHeight="1" ht="16.5">
      <c r="A77" s="61"/>
      <c r="B77" s="15">
        <v>62</v>
      </c>
      <c r="C77" s="35" t="str">
        <f>IF(検体情報_16S!C74="","",検体情報_16S!C74)</f>
        <v>0</v>
      </c>
      <c r="D77" s="35" t="s">
        <v>93</v>
      </c>
      <c r="E77" s="35" t="s">
        <v>93</v>
      </c>
      <c r="F77" s="35" t="s">
        <v>93</v>
      </c>
      <c r="G77" s="35" t="s">
        <v>93</v>
      </c>
    </row>
    <row r="78" spans="1:27" customHeight="1" ht="16.5">
      <c r="A78" s="61"/>
      <c r="B78" s="15">
        <v>63</v>
      </c>
      <c r="C78" s="35" t="str">
        <f>IF(検体情報_16S!C75="","",検体情報_16S!C75)</f>
        <v>0</v>
      </c>
      <c r="D78" s="35" t="s">
        <v>93</v>
      </c>
      <c r="E78" s="35" t="s">
        <v>93</v>
      </c>
      <c r="F78" s="35" t="s">
        <v>93</v>
      </c>
      <c r="G78" s="35" t="s">
        <v>93</v>
      </c>
    </row>
    <row r="79" spans="1:27" customHeight="1" ht="16.5">
      <c r="A79" s="61"/>
      <c r="B79" s="15">
        <v>64</v>
      </c>
      <c r="C79" s="35" t="str">
        <f>IF(検体情報_16S!C76="","",検体情報_16S!C76)</f>
        <v>0</v>
      </c>
      <c r="D79" s="35" t="s">
        <v>93</v>
      </c>
      <c r="E79" s="35" t="s">
        <v>93</v>
      </c>
      <c r="F79" s="35" t="s">
        <v>93</v>
      </c>
      <c r="G79" s="35" t="s">
        <v>93</v>
      </c>
    </row>
    <row r="80" spans="1:27" customHeight="1" ht="16.5">
      <c r="A80" s="61"/>
      <c r="B80" s="19">
        <v>65</v>
      </c>
      <c r="C80" s="36" t="str">
        <f>IF(検体情報_16S!C77="","",検体情報_16S!C77)</f>
        <v>0</v>
      </c>
      <c r="D80" s="16" t="s">
        <v>93</v>
      </c>
      <c r="E80" s="16" t="s">
        <v>93</v>
      </c>
      <c r="F80" s="16" t="s">
        <v>93</v>
      </c>
      <c r="G80" s="16" t="s">
        <v>93</v>
      </c>
    </row>
    <row r="81" spans="1:27" customHeight="1" ht="16.5">
      <c r="A81" s="61"/>
      <c r="B81" s="18">
        <v>66</v>
      </c>
      <c r="C81" s="38" t="str">
        <f>IF(検体情報_16S!C78="","",検体情報_16S!C78)</f>
        <v>0</v>
      </c>
      <c r="D81" s="34" t="s">
        <v>93</v>
      </c>
      <c r="E81" s="34" t="s">
        <v>93</v>
      </c>
      <c r="F81" s="34" t="s">
        <v>93</v>
      </c>
      <c r="G81" s="34" t="s">
        <v>93</v>
      </c>
    </row>
    <row r="82" spans="1:27" customHeight="1" ht="16.5">
      <c r="A82" s="61"/>
      <c r="B82" s="15">
        <v>67</v>
      </c>
      <c r="C82" s="35" t="str">
        <f>IF(検体情報_16S!C79="","",検体情報_16S!C79)</f>
        <v>0</v>
      </c>
      <c r="D82" s="35" t="s">
        <v>93</v>
      </c>
      <c r="E82" s="35" t="s">
        <v>93</v>
      </c>
      <c r="F82" s="35" t="s">
        <v>93</v>
      </c>
      <c r="G82" s="35" t="s">
        <v>93</v>
      </c>
    </row>
    <row r="83" spans="1:27" customHeight="1" ht="16.5">
      <c r="A83" s="61"/>
      <c r="B83" s="15">
        <v>68</v>
      </c>
      <c r="C83" s="35" t="str">
        <f>IF(検体情報_16S!C80="","",検体情報_16S!C80)</f>
        <v>0</v>
      </c>
      <c r="D83" s="35" t="s">
        <v>93</v>
      </c>
      <c r="E83" s="35" t="s">
        <v>93</v>
      </c>
      <c r="F83" s="35" t="s">
        <v>93</v>
      </c>
      <c r="G83" s="35" t="s">
        <v>93</v>
      </c>
    </row>
    <row r="84" spans="1:27" customHeight="1" ht="16.5">
      <c r="A84" s="61"/>
      <c r="B84" s="15">
        <v>69</v>
      </c>
      <c r="C84" s="35" t="str">
        <f>IF(検体情報_16S!C81="","",検体情報_16S!C81)</f>
        <v>0</v>
      </c>
      <c r="D84" s="35" t="s">
        <v>93</v>
      </c>
      <c r="E84" s="35" t="s">
        <v>93</v>
      </c>
      <c r="F84" s="35" t="s">
        <v>93</v>
      </c>
      <c r="G84" s="35" t="s">
        <v>93</v>
      </c>
    </row>
    <row r="85" spans="1:27" customHeight="1" ht="16.5">
      <c r="A85" s="61"/>
      <c r="B85" s="19">
        <v>70</v>
      </c>
      <c r="C85" s="40" t="str">
        <f>IF(検体情報_16S!C82="","",検体情報_16S!C82)</f>
        <v>0</v>
      </c>
      <c r="D85" s="16" t="s">
        <v>93</v>
      </c>
      <c r="E85" s="16" t="s">
        <v>93</v>
      </c>
      <c r="F85" s="16" t="s">
        <v>93</v>
      </c>
      <c r="G85" s="16" t="s">
        <v>93</v>
      </c>
    </row>
    <row r="86" spans="1:27" customHeight="1" ht="16.5">
      <c r="A86" s="61"/>
      <c r="B86" s="18">
        <v>71</v>
      </c>
      <c r="C86" s="38" t="str">
        <f>IF(検体情報_16S!C83="","",検体情報_16S!C83)</f>
        <v>0</v>
      </c>
      <c r="D86" s="34" t="s">
        <v>93</v>
      </c>
      <c r="E86" s="34" t="s">
        <v>93</v>
      </c>
      <c r="F86" s="34" t="s">
        <v>93</v>
      </c>
      <c r="G86" s="34" t="s">
        <v>93</v>
      </c>
    </row>
    <row r="87" spans="1:27" customHeight="1" ht="16.5">
      <c r="A87" s="61"/>
      <c r="B87" s="15">
        <v>72</v>
      </c>
      <c r="C87" s="35" t="str">
        <f>IF(検体情報_16S!C84="","",検体情報_16S!C84)</f>
        <v>0</v>
      </c>
      <c r="D87" s="35" t="s">
        <v>93</v>
      </c>
      <c r="E87" s="35" t="s">
        <v>93</v>
      </c>
      <c r="F87" s="35" t="s">
        <v>93</v>
      </c>
      <c r="G87" s="35" t="s">
        <v>93</v>
      </c>
    </row>
    <row r="88" spans="1:27" customHeight="1" ht="16.5">
      <c r="A88" s="61"/>
      <c r="B88" s="15">
        <v>73</v>
      </c>
      <c r="C88" s="35" t="str">
        <f>IF(検体情報_16S!C85="","",検体情報_16S!C85)</f>
        <v>0</v>
      </c>
      <c r="D88" s="35" t="s">
        <v>93</v>
      </c>
      <c r="E88" s="35" t="s">
        <v>93</v>
      </c>
      <c r="F88" s="35" t="s">
        <v>93</v>
      </c>
      <c r="G88" s="35" t="s">
        <v>93</v>
      </c>
    </row>
    <row r="89" spans="1:27" customHeight="1" ht="16.5">
      <c r="A89" s="61"/>
      <c r="B89" s="15">
        <v>74</v>
      </c>
      <c r="C89" s="35" t="str">
        <f>IF(検体情報_16S!C86="","",検体情報_16S!C86)</f>
        <v>0</v>
      </c>
      <c r="D89" s="35" t="s">
        <v>93</v>
      </c>
      <c r="E89" s="35" t="s">
        <v>93</v>
      </c>
      <c r="F89" s="35" t="s">
        <v>93</v>
      </c>
      <c r="G89" s="35" t="s">
        <v>93</v>
      </c>
    </row>
    <row r="90" spans="1:27" customHeight="1" ht="16.5">
      <c r="A90" s="61"/>
      <c r="B90" s="19">
        <v>75</v>
      </c>
      <c r="C90" s="40" t="str">
        <f>IF(検体情報_16S!C87="","",検体情報_16S!C87)</f>
        <v>0</v>
      </c>
      <c r="D90" s="16" t="s">
        <v>93</v>
      </c>
      <c r="E90" s="16" t="s">
        <v>93</v>
      </c>
      <c r="F90" s="16" t="s">
        <v>93</v>
      </c>
      <c r="G90" s="16" t="s">
        <v>93</v>
      </c>
    </row>
    <row r="91" spans="1:27" customHeight="1" ht="16.5">
      <c r="A91" s="61"/>
      <c r="B91" s="18">
        <v>76</v>
      </c>
      <c r="C91" s="38" t="str">
        <f>IF(検体情報_16S!C88="","",検体情報_16S!C88)</f>
        <v>0</v>
      </c>
      <c r="D91" s="34" t="s">
        <v>93</v>
      </c>
      <c r="E91" s="34" t="s">
        <v>93</v>
      </c>
      <c r="F91" s="34" t="s">
        <v>93</v>
      </c>
      <c r="G91" s="34" t="s">
        <v>93</v>
      </c>
    </row>
    <row r="92" spans="1:27" customHeight="1" ht="16.5">
      <c r="A92" s="61"/>
      <c r="B92" s="15">
        <v>77</v>
      </c>
      <c r="C92" s="35" t="str">
        <f>IF(検体情報_16S!C89="","",検体情報_16S!C89)</f>
        <v>0</v>
      </c>
      <c r="D92" s="35" t="s">
        <v>93</v>
      </c>
      <c r="E92" s="35" t="s">
        <v>93</v>
      </c>
      <c r="F92" s="35" t="s">
        <v>93</v>
      </c>
      <c r="G92" s="35" t="s">
        <v>93</v>
      </c>
    </row>
    <row r="93" spans="1:27" customHeight="1" ht="16.5">
      <c r="A93" s="61"/>
      <c r="B93" s="15">
        <v>78</v>
      </c>
      <c r="C93" s="35" t="str">
        <f>IF(検体情報_16S!C90="","",検体情報_16S!C90)</f>
        <v>0</v>
      </c>
      <c r="D93" s="35" t="s">
        <v>93</v>
      </c>
      <c r="E93" s="35" t="s">
        <v>93</v>
      </c>
      <c r="F93" s="35" t="s">
        <v>93</v>
      </c>
      <c r="G93" s="35" t="s">
        <v>93</v>
      </c>
    </row>
    <row r="94" spans="1:27" customHeight="1" ht="16.5">
      <c r="A94" s="61"/>
      <c r="B94" s="15">
        <v>79</v>
      </c>
      <c r="C94" s="35" t="str">
        <f>IF(検体情報_16S!C91="","",検体情報_16S!C91)</f>
        <v>0</v>
      </c>
      <c r="D94" s="35" t="s">
        <v>93</v>
      </c>
      <c r="E94" s="35" t="s">
        <v>93</v>
      </c>
      <c r="F94" s="35" t="s">
        <v>93</v>
      </c>
      <c r="G94" s="35" t="s">
        <v>93</v>
      </c>
    </row>
    <row r="95" spans="1:27" customHeight="1" ht="16.5">
      <c r="A95" s="61"/>
      <c r="B95" s="19">
        <v>80</v>
      </c>
      <c r="C95" s="40" t="str">
        <f>IF(検体情報_16S!C92="","",検体情報_16S!C92)</f>
        <v>0</v>
      </c>
      <c r="D95" s="16" t="s">
        <v>93</v>
      </c>
      <c r="E95" s="16" t="s">
        <v>93</v>
      </c>
      <c r="F95" s="16" t="s">
        <v>93</v>
      </c>
      <c r="G95" s="16" t="s">
        <v>93</v>
      </c>
    </row>
    <row r="96" spans="1:27" customHeight="1" ht="16.5">
      <c r="A96" s="61"/>
      <c r="B96" s="18">
        <v>81</v>
      </c>
      <c r="C96" s="38" t="str">
        <f>IF(検体情報_16S!C93="","",検体情報_16S!C93)</f>
        <v>0</v>
      </c>
      <c r="D96" s="34" t="s">
        <v>93</v>
      </c>
      <c r="E96" s="34" t="s">
        <v>93</v>
      </c>
      <c r="F96" s="34" t="s">
        <v>93</v>
      </c>
      <c r="G96" s="34" t="s">
        <v>93</v>
      </c>
    </row>
    <row r="97" spans="1:27" customHeight="1" ht="16.5">
      <c r="A97" s="61"/>
      <c r="B97" s="15">
        <v>82</v>
      </c>
      <c r="C97" s="35" t="str">
        <f>IF(検体情報_16S!C94="","",検体情報_16S!C94)</f>
        <v>0</v>
      </c>
      <c r="D97" s="35" t="s">
        <v>93</v>
      </c>
      <c r="E97" s="35" t="s">
        <v>93</v>
      </c>
      <c r="F97" s="35" t="s">
        <v>93</v>
      </c>
      <c r="G97" s="35" t="s">
        <v>93</v>
      </c>
    </row>
    <row r="98" spans="1:27" customHeight="1" ht="16.5">
      <c r="A98" s="61"/>
      <c r="B98" s="15">
        <v>83</v>
      </c>
      <c r="C98" s="35" t="str">
        <f>IF(検体情報_16S!C95="","",検体情報_16S!C95)</f>
        <v>0</v>
      </c>
      <c r="D98" s="35" t="s">
        <v>93</v>
      </c>
      <c r="E98" s="35" t="s">
        <v>93</v>
      </c>
      <c r="F98" s="35" t="s">
        <v>93</v>
      </c>
      <c r="G98" s="35" t="s">
        <v>93</v>
      </c>
    </row>
    <row r="99" spans="1:27" customHeight="1" ht="16.5">
      <c r="A99" s="61"/>
      <c r="B99" s="15">
        <v>84</v>
      </c>
      <c r="C99" s="35" t="str">
        <f>IF(検体情報_16S!C96="","",検体情報_16S!C96)</f>
        <v>0</v>
      </c>
      <c r="D99" s="35" t="s">
        <v>93</v>
      </c>
      <c r="E99" s="35" t="s">
        <v>93</v>
      </c>
      <c r="F99" s="35" t="s">
        <v>93</v>
      </c>
      <c r="G99" s="35" t="s">
        <v>93</v>
      </c>
    </row>
    <row r="100" spans="1:27" customHeight="1" ht="16.5">
      <c r="A100" s="61"/>
      <c r="B100" s="19">
        <v>85</v>
      </c>
      <c r="C100" s="40" t="str">
        <f>IF(検体情報_16S!C97="","",検体情報_16S!C97)</f>
        <v>0</v>
      </c>
      <c r="D100" s="16" t="s">
        <v>93</v>
      </c>
      <c r="E100" s="16" t="s">
        <v>93</v>
      </c>
      <c r="F100" s="16" t="s">
        <v>93</v>
      </c>
      <c r="G100" s="16" t="s">
        <v>93</v>
      </c>
    </row>
    <row r="101" spans="1:27" customHeight="1" ht="16.5">
      <c r="A101" s="61"/>
      <c r="B101" s="18">
        <v>86</v>
      </c>
      <c r="C101" s="38" t="str">
        <f>IF(検体情報_16S!C98="","",検体情報_16S!C98)</f>
        <v>0</v>
      </c>
      <c r="D101" s="34" t="s">
        <v>93</v>
      </c>
      <c r="E101" s="34" t="s">
        <v>93</v>
      </c>
      <c r="F101" s="34" t="s">
        <v>93</v>
      </c>
      <c r="G101" s="34" t="s">
        <v>93</v>
      </c>
    </row>
    <row r="102" spans="1:27" customHeight="1" ht="16.5">
      <c r="A102" s="61"/>
      <c r="B102" s="15">
        <v>87</v>
      </c>
      <c r="C102" s="35" t="str">
        <f>IF(検体情報_16S!C99="","",検体情報_16S!C99)</f>
        <v>0</v>
      </c>
      <c r="D102" s="35" t="s">
        <v>93</v>
      </c>
      <c r="E102" s="35" t="s">
        <v>93</v>
      </c>
      <c r="F102" s="35" t="s">
        <v>93</v>
      </c>
      <c r="G102" s="35" t="s">
        <v>93</v>
      </c>
    </row>
    <row r="103" spans="1:27" customHeight="1" ht="16.5">
      <c r="A103" s="61"/>
      <c r="B103" s="15">
        <v>88</v>
      </c>
      <c r="C103" s="35" t="str">
        <f>IF(検体情報_16S!C100="","",検体情報_16S!C100)</f>
        <v>0</v>
      </c>
      <c r="D103" s="35" t="s">
        <v>93</v>
      </c>
      <c r="E103" s="35" t="s">
        <v>93</v>
      </c>
      <c r="F103" s="35" t="s">
        <v>93</v>
      </c>
      <c r="G103" s="35" t="s">
        <v>93</v>
      </c>
    </row>
    <row r="104" spans="1:27" customHeight="1" ht="16.5">
      <c r="A104" s="61"/>
      <c r="B104" s="15">
        <v>89</v>
      </c>
      <c r="C104" s="35" t="str">
        <f>IF(検体情報_16S!C101="","",検体情報_16S!C101)</f>
        <v>0</v>
      </c>
      <c r="D104" s="35" t="s">
        <v>93</v>
      </c>
      <c r="E104" s="35" t="s">
        <v>93</v>
      </c>
      <c r="F104" s="35" t="s">
        <v>93</v>
      </c>
      <c r="G104" s="35" t="s">
        <v>93</v>
      </c>
    </row>
    <row r="105" spans="1:27" customHeight="1" ht="16.5">
      <c r="A105" s="61"/>
      <c r="B105" s="19">
        <v>90</v>
      </c>
      <c r="C105" s="40" t="str">
        <f>IF(検体情報_16S!C102="","",検体情報_16S!C102)</f>
        <v>0</v>
      </c>
      <c r="D105" s="16" t="s">
        <v>93</v>
      </c>
      <c r="E105" s="16" t="s">
        <v>93</v>
      </c>
      <c r="F105" s="16" t="s">
        <v>93</v>
      </c>
      <c r="G105" s="16" t="s">
        <v>93</v>
      </c>
    </row>
    <row r="106" spans="1:27" customHeight="1" ht="16.5">
      <c r="A106" s="61"/>
      <c r="B106" s="18">
        <v>91</v>
      </c>
      <c r="C106" s="38" t="str">
        <f>IF(検体情報_16S!C103="","",検体情報_16S!C103)</f>
        <v>0</v>
      </c>
      <c r="D106" s="34" t="s">
        <v>93</v>
      </c>
      <c r="E106" s="34" t="s">
        <v>93</v>
      </c>
      <c r="F106" s="34" t="s">
        <v>93</v>
      </c>
      <c r="G106" s="34" t="s">
        <v>93</v>
      </c>
    </row>
    <row r="107" spans="1:27" customHeight="1" ht="16.5">
      <c r="A107" s="61"/>
      <c r="B107" s="15">
        <v>92</v>
      </c>
      <c r="C107" s="35" t="str">
        <f>IF(検体情報_16S!C104="","",検体情報_16S!C104)</f>
        <v>0</v>
      </c>
      <c r="D107" s="35" t="s">
        <v>93</v>
      </c>
      <c r="E107" s="35" t="s">
        <v>93</v>
      </c>
      <c r="F107" s="35" t="s">
        <v>93</v>
      </c>
      <c r="G107" s="35" t="s">
        <v>93</v>
      </c>
    </row>
    <row r="108" spans="1:27" customHeight="1" ht="16.5">
      <c r="A108" s="61"/>
      <c r="B108" s="15">
        <v>93</v>
      </c>
      <c r="C108" s="35" t="str">
        <f>IF(検体情報_16S!C105="","",検体情報_16S!C105)</f>
        <v>0</v>
      </c>
      <c r="D108" s="35" t="s">
        <v>93</v>
      </c>
      <c r="E108" s="35" t="s">
        <v>93</v>
      </c>
      <c r="F108" s="35" t="s">
        <v>93</v>
      </c>
      <c r="G108" s="35" t="s">
        <v>93</v>
      </c>
    </row>
    <row r="109" spans="1:27" customHeight="1" ht="16.5">
      <c r="A109" s="61"/>
      <c r="B109" s="140">
        <v>94</v>
      </c>
      <c r="C109" s="141" t="str">
        <f>IF(検体情報_16S!C106="","",検体情報_16S!C106)</f>
        <v>0</v>
      </c>
      <c r="D109" s="141" t="s">
        <v>93</v>
      </c>
      <c r="E109" s="141" t="s">
        <v>93</v>
      </c>
      <c r="F109" s="141" t="s">
        <v>93</v>
      </c>
      <c r="G109" s="141" t="s">
        <v>93</v>
      </c>
    </row>
    <row r="110" spans="1:27" customHeight="1" ht="16.5">
      <c r="A110" s="61"/>
      <c r="B110" s="142">
        <v>95</v>
      </c>
      <c r="C110" s="143" t="str">
        <f>IF(検体情報_16S!C107="","",検体情報_16S!C107)</f>
        <v>0</v>
      </c>
      <c r="D110" s="143" t="s">
        <v>93</v>
      </c>
      <c r="E110" s="143" t="s">
        <v>93</v>
      </c>
      <c r="F110" s="143" t="s">
        <v>93</v>
      </c>
      <c r="G110" s="143" t="s">
        <v>93</v>
      </c>
    </row>
    <row r="111" spans="1:27" customHeight="1" ht="16.5">
      <c r="A111" s="61"/>
      <c r="B111" s="144">
        <v>96</v>
      </c>
      <c r="C111" s="145" t="str">
        <f>IF(検体情報_16S!C108="","",検体情報_16S!C108)</f>
        <v>0</v>
      </c>
      <c r="D111" s="145" t="s">
        <v>93</v>
      </c>
      <c r="E111" s="145" t="s">
        <v>93</v>
      </c>
      <c r="F111" s="145" t="s">
        <v>93</v>
      </c>
      <c r="G111" s="145" t="s">
        <v>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G1"/>
    <mergeCell ref="B14:B15"/>
    <mergeCell ref="C14:C15"/>
    <mergeCell ref="D14:G14"/>
    <mergeCell ref="C2:G2"/>
    <mergeCell ref="C3:G3"/>
  </mergeCells>
  <hyperlinks>
    <hyperlink ref="B13" r:id="rId_hyperlink_1"/>
  </hyperlinks>
  <printOptions gridLines="false" gridLinesSet="true"/>
  <pageMargins left="0.70866141732283" right="0.70866141732283" top="0.74803149606299" bottom="0.74803149606299" header="0.31496062992126" footer="0.31496062992126"/>
  <pageSetup paperSize="9" orientation="portrait" scale="87" fitToHeight="1" fitToWidth="1"/>
  <headerFooter differentOddEven="false" differentFirst="false" scaleWithDoc="true" alignWithMargins="true">
    <oddHeader>&amp;CTaKaRa Custom Services</oddHeader>
    <oddFooter>&amp;R2508</oddFooter>
    <evenHeader/>
    <evenFooter/>
    <firstHeader/>
    <firstFooter/>
  </headerFooter>
  <rowBreaks count="1" manualBreakCount="1">
    <brk id="50" man="1"/>
  </rowBreaks>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L97"/>
  <sheetViews>
    <sheetView tabSelected="0" workbookViewId="0" showGridLines="true" showRowColHeaders="1">
      <selection activeCell="A1" sqref="A1"/>
    </sheetView>
  </sheetViews>
  <sheetFormatPr defaultRowHeight="14.4" outlineLevelRow="0" outlineLevelCol="0"/>
  <cols>
    <col min="1" max="1" width="4.140625" customWidth="true" style="106"/>
    <col min="2" max="2" width="4.7109375" customWidth="true" style="106"/>
    <col min="3" max="3" width="14" customWidth="true" style="0"/>
    <col min="4" max="4" width="14" customWidth="true" style="0"/>
    <col min="5" max="5" width="18" customWidth="true" style="0"/>
    <col min="6" max="6" width="14" customWidth="true" style="0"/>
    <col min="7" max="7" width="14" customWidth="true" style="0"/>
    <col min="8" max="8" width="14" customWidth="true" style="0"/>
    <col min="9" max="9" width="14" customWidth="true" style="0"/>
    <col min="10" max="10" width="14" customWidth="true" style="0"/>
    <col min="11" max="11" width="14" customWidth="true" style="0"/>
    <col min="12" max="12" width="14" customWidth="true" style="0"/>
  </cols>
  <sheetData>
    <row r="1" spans="1:12" customHeight="1" ht="36.6">
      <c r="A1" s="135" t="s">
        <v>84</v>
      </c>
      <c r="B1" s="136" t="s">
        <v>85</v>
      </c>
      <c r="C1" s="136" t="s">
        <v>200</v>
      </c>
      <c r="D1" s="136" t="s">
        <v>219</v>
      </c>
      <c r="E1" s="136" t="s">
        <v>220</v>
      </c>
      <c r="F1" s="136" t="s">
        <v>89</v>
      </c>
      <c r="G1" s="136" t="s">
        <v>90</v>
      </c>
      <c r="H1" s="136" t="s">
        <v>91</v>
      </c>
      <c r="I1" s="137" t="str">
        <f>グループ情報_16S!D15</f>
        <v>0</v>
      </c>
      <c r="J1" s="137" t="str">
        <f>グループ情報_16S!E15</f>
        <v>0</v>
      </c>
      <c r="K1" s="137" t="str">
        <f>グループ情報_16S!F15</f>
        <v>0</v>
      </c>
      <c r="L1" s="137" t="str">
        <f>グループ情報_16S!G15</f>
        <v>0</v>
      </c>
    </row>
    <row r="2" spans="1:12" customHeight="1" ht="13.9">
      <c r="A2" s="133">
        <v>1</v>
      </c>
      <c r="B2" s="134" t="s">
        <v>97</v>
      </c>
      <c r="C2" s="134" t="str">
        <f>VLOOKUP(A2,検体情報_16S!$A$13:$M$1048576,3,FALSE)</f>
        <v>0</v>
      </c>
      <c r="D2" s="134" t="str">
        <f>VLOOKUP(A2,検体情報_16S!$A$13:$M$1048576,9,FALSE)</f>
        <v>0</v>
      </c>
      <c r="E2" s="134" t="str">
        <f>VLOOKUP(A2,検体情報_16S!$A$13:$M$1048576,10,FALSE)</f>
        <v>0</v>
      </c>
      <c r="F2" s="134" t="str">
        <f>VLOOKUP(A2,検体情報_16S!$A$13:$M$1048576,11,FALSE)</f>
        <v>0</v>
      </c>
      <c r="G2" s="134" t="str">
        <f>VLOOKUP(A2,検体情報_16S!$A$13:$M$1048576,12,FALSE)</f>
        <v>0</v>
      </c>
      <c r="H2" s="134" t="str">
        <f>VLOOKUP(A2,検体情報_16S!$A$13:$M$1048576,13,FALSE)</f>
        <v>0</v>
      </c>
      <c r="I2" s="133" t="str">
        <f>VLOOKUP(A2,グループ情報_16S!$B$16:$G$1048576,3,FALSE)</f>
        <v>0</v>
      </c>
      <c r="J2" s="133" t="str">
        <f>VLOOKUP(A2,グループ情報_16S!$B$16:$G$1048576,4,FALSE)</f>
        <v>0</v>
      </c>
      <c r="K2" s="133" t="str">
        <f>VLOOKUP(A2,グループ情報_16S!$B$16:$G$1048576,5,FALSE)</f>
        <v>0</v>
      </c>
      <c r="L2" s="133" t="str">
        <f>VLOOKUP(A2,グループ情報_16S!$B$16:$G$1048576,6,FALSE)</f>
        <v>0</v>
      </c>
    </row>
    <row r="3" spans="1:12">
      <c r="A3" s="132">
        <v>2</v>
      </c>
      <c r="B3" s="131" t="s">
        <v>98</v>
      </c>
      <c r="C3" s="134" t="str">
        <f>VLOOKUP(A3,検体情報_16S!$A$13:$M$1048576,3,FALSE)</f>
        <v>0</v>
      </c>
      <c r="D3" s="134" t="str">
        <f>VLOOKUP(A3,検体情報_16S!$A$13:$M$1048576,9,FALSE)</f>
        <v>0</v>
      </c>
      <c r="E3" s="134" t="str">
        <f>VLOOKUP(A3,検体情報_16S!$A$13:$M$1048576,10,FALSE)</f>
        <v>0</v>
      </c>
      <c r="F3" s="134" t="str">
        <f>VLOOKUP(A3,検体情報_16S!$A$13:$M$1048576,11,FALSE)</f>
        <v>0</v>
      </c>
      <c r="G3" s="134" t="str">
        <f>VLOOKUP(A3,検体情報_16S!$A$13:$M$1048576,12,FALSE)</f>
        <v>0</v>
      </c>
      <c r="H3" s="134" t="str">
        <f>VLOOKUP(A3,検体情報_16S!$A$13:$M$1048576,13,FALSE)</f>
        <v>0</v>
      </c>
      <c r="I3" s="133" t="str">
        <f>VLOOKUP(A3,グループ情報_16S!$B$16:$G$1048576,3,FALSE)</f>
        <v>0</v>
      </c>
      <c r="J3" s="133" t="str">
        <f>VLOOKUP(A3,グループ情報_16S!$B$16:$G$1048576,4,FALSE)</f>
        <v>0</v>
      </c>
      <c r="K3" s="133" t="str">
        <f>VLOOKUP(A3,グループ情報_16S!$B$16:$G$1048576,5,FALSE)</f>
        <v>0</v>
      </c>
      <c r="L3" s="133" t="str">
        <f>VLOOKUP(A3,グループ情報_16S!$B$16:$G$1048576,6,FALSE)</f>
        <v>0</v>
      </c>
    </row>
    <row r="4" spans="1:12">
      <c r="A4" s="132">
        <v>3</v>
      </c>
      <c r="B4" s="131" t="s">
        <v>99</v>
      </c>
      <c r="C4" s="134" t="str">
        <f>VLOOKUP(A4,検体情報_16S!$A$13:$M$1048576,3,FALSE)</f>
        <v>0</v>
      </c>
      <c r="D4" s="134" t="str">
        <f>VLOOKUP(A4,検体情報_16S!$A$13:$M$1048576,9,FALSE)</f>
        <v>0</v>
      </c>
      <c r="E4" s="134" t="str">
        <f>VLOOKUP(A4,検体情報_16S!$A$13:$M$1048576,10,FALSE)</f>
        <v>0</v>
      </c>
      <c r="F4" s="134" t="str">
        <f>VLOOKUP(A4,検体情報_16S!$A$13:$M$1048576,11,FALSE)</f>
        <v>0</v>
      </c>
      <c r="G4" s="134" t="str">
        <f>VLOOKUP(A4,検体情報_16S!$A$13:$M$1048576,12,FALSE)</f>
        <v>0</v>
      </c>
      <c r="H4" s="134" t="str">
        <f>VLOOKUP(A4,検体情報_16S!$A$13:$M$1048576,13,FALSE)</f>
        <v>0</v>
      </c>
      <c r="I4" s="133" t="str">
        <f>VLOOKUP(A4,グループ情報_16S!$B$16:$G$1048576,3,FALSE)</f>
        <v>0</v>
      </c>
      <c r="J4" s="133" t="str">
        <f>VLOOKUP(A4,グループ情報_16S!$B$16:$G$1048576,4,FALSE)</f>
        <v>0</v>
      </c>
      <c r="K4" s="133" t="str">
        <f>VLOOKUP(A4,グループ情報_16S!$B$16:$G$1048576,5,FALSE)</f>
        <v>0</v>
      </c>
      <c r="L4" s="133" t="str">
        <f>VLOOKUP(A4,グループ情報_16S!$B$16:$G$1048576,6,FALSE)</f>
        <v>0</v>
      </c>
    </row>
    <row r="5" spans="1:12">
      <c r="A5" s="132">
        <v>4</v>
      </c>
      <c r="B5" s="131" t="s">
        <v>100</v>
      </c>
      <c r="C5" s="134" t="str">
        <f>VLOOKUP(A5,検体情報_16S!$A$13:$M$1048576,3,FALSE)</f>
        <v>0</v>
      </c>
      <c r="D5" s="134" t="str">
        <f>VLOOKUP(A5,検体情報_16S!$A$13:$M$1048576,9,FALSE)</f>
        <v>0</v>
      </c>
      <c r="E5" s="134" t="str">
        <f>VLOOKUP(A5,検体情報_16S!$A$13:$M$1048576,10,FALSE)</f>
        <v>0</v>
      </c>
      <c r="F5" s="134" t="str">
        <f>VLOOKUP(A5,検体情報_16S!$A$13:$M$1048576,11,FALSE)</f>
        <v>0</v>
      </c>
      <c r="G5" s="134" t="str">
        <f>VLOOKUP(A5,検体情報_16S!$A$13:$M$1048576,12,FALSE)</f>
        <v>0</v>
      </c>
      <c r="H5" s="134" t="str">
        <f>VLOOKUP(A5,検体情報_16S!$A$13:$M$1048576,13,FALSE)</f>
        <v>0</v>
      </c>
      <c r="I5" s="133" t="str">
        <f>VLOOKUP(A5,グループ情報_16S!$B$16:$G$1048576,3,FALSE)</f>
        <v>0</v>
      </c>
      <c r="J5" s="133" t="str">
        <f>VLOOKUP(A5,グループ情報_16S!$B$16:$G$1048576,4,FALSE)</f>
        <v>0</v>
      </c>
      <c r="K5" s="133" t="str">
        <f>VLOOKUP(A5,グループ情報_16S!$B$16:$G$1048576,5,FALSE)</f>
        <v>0</v>
      </c>
      <c r="L5" s="133" t="str">
        <f>VLOOKUP(A5,グループ情報_16S!$B$16:$G$1048576,6,FALSE)</f>
        <v>0</v>
      </c>
    </row>
    <row r="6" spans="1:12">
      <c r="A6" s="132">
        <v>5</v>
      </c>
      <c r="B6" s="131" t="s">
        <v>101</v>
      </c>
      <c r="C6" s="134" t="str">
        <f>VLOOKUP(A6,検体情報_16S!$A$13:$M$1048576,3,FALSE)</f>
        <v>0</v>
      </c>
      <c r="D6" s="134" t="str">
        <f>VLOOKUP(A6,検体情報_16S!$A$13:$M$1048576,9,FALSE)</f>
        <v>0</v>
      </c>
      <c r="E6" s="134" t="str">
        <f>VLOOKUP(A6,検体情報_16S!$A$13:$M$1048576,10,FALSE)</f>
        <v>0</v>
      </c>
      <c r="F6" s="134" t="str">
        <f>VLOOKUP(A6,検体情報_16S!$A$13:$M$1048576,11,FALSE)</f>
        <v>0</v>
      </c>
      <c r="G6" s="134" t="str">
        <f>VLOOKUP(A6,検体情報_16S!$A$13:$M$1048576,12,FALSE)</f>
        <v>0</v>
      </c>
      <c r="H6" s="134" t="str">
        <f>VLOOKUP(A6,検体情報_16S!$A$13:$M$1048576,13,FALSE)</f>
        <v>0</v>
      </c>
      <c r="I6" s="133" t="str">
        <f>VLOOKUP(A6,グループ情報_16S!$B$16:$G$1048576,3,FALSE)</f>
        <v>0</v>
      </c>
      <c r="J6" s="133" t="str">
        <f>VLOOKUP(A6,グループ情報_16S!$B$16:$G$1048576,4,FALSE)</f>
        <v>0</v>
      </c>
      <c r="K6" s="133" t="str">
        <f>VLOOKUP(A6,グループ情報_16S!$B$16:$G$1048576,5,FALSE)</f>
        <v>0</v>
      </c>
      <c r="L6" s="133" t="str">
        <f>VLOOKUP(A6,グループ情報_16S!$B$16:$G$1048576,6,FALSE)</f>
        <v>0</v>
      </c>
    </row>
    <row r="7" spans="1:12">
      <c r="A7" s="132">
        <v>6</v>
      </c>
      <c r="B7" s="131" t="s">
        <v>102</v>
      </c>
      <c r="C7" s="134" t="str">
        <f>VLOOKUP(A7,検体情報_16S!$A$13:$M$1048576,3,FALSE)</f>
        <v>0</v>
      </c>
      <c r="D7" s="134" t="str">
        <f>VLOOKUP(A7,検体情報_16S!$A$13:$M$1048576,9,FALSE)</f>
        <v>0</v>
      </c>
      <c r="E7" s="134" t="str">
        <f>VLOOKUP(A7,検体情報_16S!$A$13:$M$1048576,10,FALSE)</f>
        <v>0</v>
      </c>
      <c r="F7" s="134" t="str">
        <f>VLOOKUP(A7,検体情報_16S!$A$13:$M$1048576,11,FALSE)</f>
        <v>0</v>
      </c>
      <c r="G7" s="134" t="str">
        <f>VLOOKUP(A7,検体情報_16S!$A$13:$M$1048576,12,FALSE)</f>
        <v>0</v>
      </c>
      <c r="H7" s="134" t="str">
        <f>VLOOKUP(A7,検体情報_16S!$A$13:$M$1048576,13,FALSE)</f>
        <v>0</v>
      </c>
      <c r="I7" s="133" t="str">
        <f>VLOOKUP(A7,グループ情報_16S!$B$16:$G$1048576,3,FALSE)</f>
        <v>0</v>
      </c>
      <c r="J7" s="133" t="str">
        <f>VLOOKUP(A7,グループ情報_16S!$B$16:$G$1048576,4,FALSE)</f>
        <v>0</v>
      </c>
      <c r="K7" s="133" t="str">
        <f>VLOOKUP(A7,グループ情報_16S!$B$16:$G$1048576,5,FALSE)</f>
        <v>0</v>
      </c>
      <c r="L7" s="133" t="str">
        <f>VLOOKUP(A7,グループ情報_16S!$B$16:$G$1048576,6,FALSE)</f>
        <v>0</v>
      </c>
    </row>
    <row r="8" spans="1:12">
      <c r="A8" s="132">
        <v>7</v>
      </c>
      <c r="B8" s="131" t="s">
        <v>103</v>
      </c>
      <c r="C8" s="134" t="str">
        <f>VLOOKUP(A8,検体情報_16S!$A$13:$M$1048576,3,FALSE)</f>
        <v>0</v>
      </c>
      <c r="D8" s="134" t="str">
        <f>VLOOKUP(A8,検体情報_16S!$A$13:$M$1048576,9,FALSE)</f>
        <v>0</v>
      </c>
      <c r="E8" s="134" t="str">
        <f>VLOOKUP(A8,検体情報_16S!$A$13:$M$1048576,10,FALSE)</f>
        <v>0</v>
      </c>
      <c r="F8" s="134" t="str">
        <f>VLOOKUP(A8,検体情報_16S!$A$13:$M$1048576,11,FALSE)</f>
        <v>0</v>
      </c>
      <c r="G8" s="134" t="str">
        <f>VLOOKUP(A8,検体情報_16S!$A$13:$M$1048576,12,FALSE)</f>
        <v>0</v>
      </c>
      <c r="H8" s="134" t="str">
        <f>VLOOKUP(A8,検体情報_16S!$A$13:$M$1048576,13,FALSE)</f>
        <v>0</v>
      </c>
      <c r="I8" s="133" t="str">
        <f>VLOOKUP(A8,グループ情報_16S!$B$16:$G$1048576,3,FALSE)</f>
        <v>0</v>
      </c>
      <c r="J8" s="133" t="str">
        <f>VLOOKUP(A8,グループ情報_16S!$B$16:$G$1048576,4,FALSE)</f>
        <v>0</v>
      </c>
      <c r="K8" s="133" t="str">
        <f>VLOOKUP(A8,グループ情報_16S!$B$16:$G$1048576,5,FALSE)</f>
        <v>0</v>
      </c>
      <c r="L8" s="133" t="str">
        <f>VLOOKUP(A8,グループ情報_16S!$B$16:$G$1048576,6,FALSE)</f>
        <v>0</v>
      </c>
    </row>
    <row r="9" spans="1:12">
      <c r="A9" s="132">
        <v>8</v>
      </c>
      <c r="B9" s="131" t="s">
        <v>104</v>
      </c>
      <c r="C9" s="134" t="str">
        <f>VLOOKUP(A9,検体情報_16S!$A$13:$M$1048576,3,FALSE)</f>
        <v>0</v>
      </c>
      <c r="D9" s="134" t="str">
        <f>VLOOKUP(A9,検体情報_16S!$A$13:$M$1048576,9,FALSE)</f>
        <v>0</v>
      </c>
      <c r="E9" s="134" t="str">
        <f>VLOOKUP(A9,検体情報_16S!$A$13:$M$1048576,10,FALSE)</f>
        <v>0</v>
      </c>
      <c r="F9" s="134" t="str">
        <f>VLOOKUP(A9,検体情報_16S!$A$13:$M$1048576,11,FALSE)</f>
        <v>0</v>
      </c>
      <c r="G9" s="134" t="str">
        <f>VLOOKUP(A9,検体情報_16S!$A$13:$M$1048576,12,FALSE)</f>
        <v>0</v>
      </c>
      <c r="H9" s="134" t="str">
        <f>VLOOKUP(A9,検体情報_16S!$A$13:$M$1048576,13,FALSE)</f>
        <v>0</v>
      </c>
      <c r="I9" s="133" t="str">
        <f>VLOOKUP(A9,グループ情報_16S!$B$16:$G$1048576,3,FALSE)</f>
        <v>0</v>
      </c>
      <c r="J9" s="133" t="str">
        <f>VLOOKUP(A9,グループ情報_16S!$B$16:$G$1048576,4,FALSE)</f>
        <v>0</v>
      </c>
      <c r="K9" s="133" t="str">
        <f>VLOOKUP(A9,グループ情報_16S!$B$16:$G$1048576,5,FALSE)</f>
        <v>0</v>
      </c>
      <c r="L9" s="133" t="str">
        <f>VLOOKUP(A9,グループ情報_16S!$B$16:$G$1048576,6,FALSE)</f>
        <v>0</v>
      </c>
    </row>
    <row r="10" spans="1:12">
      <c r="A10" s="132">
        <v>9</v>
      </c>
      <c r="B10" s="131" t="s">
        <v>105</v>
      </c>
      <c r="C10" s="134" t="str">
        <f>VLOOKUP(A10,検体情報_16S!$A$13:$M$1048576,3,FALSE)</f>
        <v>0</v>
      </c>
      <c r="D10" s="134" t="str">
        <f>VLOOKUP(A10,検体情報_16S!$A$13:$M$1048576,9,FALSE)</f>
        <v>0</v>
      </c>
      <c r="E10" s="134" t="str">
        <f>VLOOKUP(A10,検体情報_16S!$A$13:$M$1048576,10,FALSE)</f>
        <v>0</v>
      </c>
      <c r="F10" s="134" t="str">
        <f>VLOOKUP(A10,検体情報_16S!$A$13:$M$1048576,11,FALSE)</f>
        <v>0</v>
      </c>
      <c r="G10" s="134" t="str">
        <f>VLOOKUP(A10,検体情報_16S!$A$13:$M$1048576,12,FALSE)</f>
        <v>0</v>
      </c>
      <c r="H10" s="134" t="str">
        <f>VLOOKUP(A10,検体情報_16S!$A$13:$M$1048576,13,FALSE)</f>
        <v>0</v>
      </c>
      <c r="I10" s="133" t="str">
        <f>VLOOKUP(A10,グループ情報_16S!$B$16:$G$1048576,3,FALSE)</f>
        <v>0</v>
      </c>
      <c r="J10" s="133" t="str">
        <f>VLOOKUP(A10,グループ情報_16S!$B$16:$G$1048576,4,FALSE)</f>
        <v>0</v>
      </c>
      <c r="K10" s="133" t="str">
        <f>VLOOKUP(A10,グループ情報_16S!$B$16:$G$1048576,5,FALSE)</f>
        <v>0</v>
      </c>
      <c r="L10" s="133" t="str">
        <f>VLOOKUP(A10,グループ情報_16S!$B$16:$G$1048576,6,FALSE)</f>
        <v>0</v>
      </c>
    </row>
    <row r="11" spans="1:12">
      <c r="A11" s="132">
        <v>10</v>
      </c>
      <c r="B11" s="131" t="s">
        <v>106</v>
      </c>
      <c r="C11" s="134" t="str">
        <f>VLOOKUP(A11,検体情報_16S!$A$13:$M$1048576,3,FALSE)</f>
        <v>0</v>
      </c>
      <c r="D11" s="134" t="str">
        <f>VLOOKUP(A11,検体情報_16S!$A$13:$M$1048576,9,FALSE)</f>
        <v>0</v>
      </c>
      <c r="E11" s="134" t="str">
        <f>VLOOKUP(A11,検体情報_16S!$A$13:$M$1048576,10,FALSE)</f>
        <v>0</v>
      </c>
      <c r="F11" s="134" t="str">
        <f>VLOOKUP(A11,検体情報_16S!$A$13:$M$1048576,11,FALSE)</f>
        <v>0</v>
      </c>
      <c r="G11" s="134" t="str">
        <f>VLOOKUP(A11,検体情報_16S!$A$13:$M$1048576,12,FALSE)</f>
        <v>0</v>
      </c>
      <c r="H11" s="134" t="str">
        <f>VLOOKUP(A11,検体情報_16S!$A$13:$M$1048576,13,FALSE)</f>
        <v>0</v>
      </c>
      <c r="I11" s="133" t="str">
        <f>VLOOKUP(A11,グループ情報_16S!$B$16:$G$1048576,3,FALSE)</f>
        <v>0</v>
      </c>
      <c r="J11" s="133" t="str">
        <f>VLOOKUP(A11,グループ情報_16S!$B$16:$G$1048576,4,FALSE)</f>
        <v>0</v>
      </c>
      <c r="K11" s="133" t="str">
        <f>VLOOKUP(A11,グループ情報_16S!$B$16:$G$1048576,5,FALSE)</f>
        <v>0</v>
      </c>
      <c r="L11" s="133" t="str">
        <f>VLOOKUP(A11,グループ情報_16S!$B$16:$G$1048576,6,FALSE)</f>
        <v>0</v>
      </c>
    </row>
    <row r="12" spans="1:12">
      <c r="A12" s="132">
        <v>11</v>
      </c>
      <c r="B12" s="131" t="s">
        <v>107</v>
      </c>
      <c r="C12" s="134" t="str">
        <f>VLOOKUP(A12,検体情報_16S!$A$13:$M$1048576,3,FALSE)</f>
        <v>0</v>
      </c>
      <c r="D12" s="134" t="str">
        <f>VLOOKUP(A12,検体情報_16S!$A$13:$M$1048576,9,FALSE)</f>
        <v>0</v>
      </c>
      <c r="E12" s="134" t="str">
        <f>VLOOKUP(A12,検体情報_16S!$A$13:$M$1048576,10,FALSE)</f>
        <v>0</v>
      </c>
      <c r="F12" s="134" t="str">
        <f>VLOOKUP(A12,検体情報_16S!$A$13:$M$1048576,11,FALSE)</f>
        <v>0</v>
      </c>
      <c r="G12" s="134" t="str">
        <f>VLOOKUP(A12,検体情報_16S!$A$13:$M$1048576,12,FALSE)</f>
        <v>0</v>
      </c>
      <c r="H12" s="134" t="str">
        <f>VLOOKUP(A12,検体情報_16S!$A$13:$M$1048576,13,FALSE)</f>
        <v>0</v>
      </c>
      <c r="I12" s="133" t="str">
        <f>VLOOKUP(A12,グループ情報_16S!$B$16:$G$1048576,3,FALSE)</f>
        <v>0</v>
      </c>
      <c r="J12" s="133" t="str">
        <f>VLOOKUP(A12,グループ情報_16S!$B$16:$G$1048576,4,FALSE)</f>
        <v>0</v>
      </c>
      <c r="K12" s="133" t="str">
        <f>VLOOKUP(A12,グループ情報_16S!$B$16:$G$1048576,5,FALSE)</f>
        <v>0</v>
      </c>
      <c r="L12" s="133" t="str">
        <f>VLOOKUP(A12,グループ情報_16S!$B$16:$G$1048576,6,FALSE)</f>
        <v>0</v>
      </c>
    </row>
    <row r="13" spans="1:12">
      <c r="A13" s="132">
        <v>12</v>
      </c>
      <c r="B13" s="131" t="s">
        <v>108</v>
      </c>
      <c r="C13" s="134" t="str">
        <f>VLOOKUP(A13,検体情報_16S!$A$13:$M$1048576,3,FALSE)</f>
        <v>0</v>
      </c>
      <c r="D13" s="134" t="str">
        <f>VLOOKUP(A13,検体情報_16S!$A$13:$M$1048576,9,FALSE)</f>
        <v>0</v>
      </c>
      <c r="E13" s="134" t="str">
        <f>VLOOKUP(A13,検体情報_16S!$A$13:$M$1048576,10,FALSE)</f>
        <v>0</v>
      </c>
      <c r="F13" s="134" t="str">
        <f>VLOOKUP(A13,検体情報_16S!$A$13:$M$1048576,11,FALSE)</f>
        <v>0</v>
      </c>
      <c r="G13" s="134" t="str">
        <f>VLOOKUP(A13,検体情報_16S!$A$13:$M$1048576,12,FALSE)</f>
        <v>0</v>
      </c>
      <c r="H13" s="134" t="str">
        <f>VLOOKUP(A13,検体情報_16S!$A$13:$M$1048576,13,FALSE)</f>
        <v>0</v>
      </c>
      <c r="I13" s="133" t="str">
        <f>VLOOKUP(A13,グループ情報_16S!$B$16:$G$1048576,3,FALSE)</f>
        <v>0</v>
      </c>
      <c r="J13" s="133" t="str">
        <f>VLOOKUP(A13,グループ情報_16S!$B$16:$G$1048576,4,FALSE)</f>
        <v>0</v>
      </c>
      <c r="K13" s="133" t="str">
        <f>VLOOKUP(A13,グループ情報_16S!$B$16:$G$1048576,5,FALSE)</f>
        <v>0</v>
      </c>
      <c r="L13" s="133" t="str">
        <f>VLOOKUP(A13,グループ情報_16S!$B$16:$G$1048576,6,FALSE)</f>
        <v>0</v>
      </c>
    </row>
    <row r="14" spans="1:12">
      <c r="A14" s="132">
        <v>13</v>
      </c>
      <c r="B14" s="131" t="s">
        <v>109</v>
      </c>
      <c r="C14" s="134" t="str">
        <f>VLOOKUP(A14,検体情報_16S!$A$13:$M$1048576,3,FALSE)</f>
        <v>0</v>
      </c>
      <c r="D14" s="134" t="str">
        <f>VLOOKUP(A14,検体情報_16S!$A$13:$M$1048576,9,FALSE)</f>
        <v>0</v>
      </c>
      <c r="E14" s="134" t="str">
        <f>VLOOKUP(A14,検体情報_16S!$A$13:$M$1048576,10,FALSE)</f>
        <v>0</v>
      </c>
      <c r="F14" s="134" t="str">
        <f>VLOOKUP(A14,検体情報_16S!$A$13:$M$1048576,11,FALSE)</f>
        <v>0</v>
      </c>
      <c r="G14" s="134" t="str">
        <f>VLOOKUP(A14,検体情報_16S!$A$13:$M$1048576,12,FALSE)</f>
        <v>0</v>
      </c>
      <c r="H14" s="134" t="str">
        <f>VLOOKUP(A14,検体情報_16S!$A$13:$M$1048576,13,FALSE)</f>
        <v>0</v>
      </c>
      <c r="I14" s="133" t="str">
        <f>VLOOKUP(A14,グループ情報_16S!$B$16:$G$1048576,3,FALSE)</f>
        <v>0</v>
      </c>
      <c r="J14" s="133" t="str">
        <f>VLOOKUP(A14,グループ情報_16S!$B$16:$G$1048576,4,FALSE)</f>
        <v>0</v>
      </c>
      <c r="K14" s="133" t="str">
        <f>VLOOKUP(A14,グループ情報_16S!$B$16:$G$1048576,5,FALSE)</f>
        <v>0</v>
      </c>
      <c r="L14" s="133" t="str">
        <f>VLOOKUP(A14,グループ情報_16S!$B$16:$G$1048576,6,FALSE)</f>
        <v>0</v>
      </c>
    </row>
    <row r="15" spans="1:12">
      <c r="A15" s="132">
        <v>14</v>
      </c>
      <c r="B15" s="131" t="s">
        <v>110</v>
      </c>
      <c r="C15" s="134" t="str">
        <f>VLOOKUP(A15,検体情報_16S!$A$13:$M$1048576,3,FALSE)</f>
        <v>0</v>
      </c>
      <c r="D15" s="134" t="str">
        <f>VLOOKUP(A15,検体情報_16S!$A$13:$M$1048576,9,FALSE)</f>
        <v>0</v>
      </c>
      <c r="E15" s="134" t="str">
        <f>VLOOKUP(A15,検体情報_16S!$A$13:$M$1048576,10,FALSE)</f>
        <v>0</v>
      </c>
      <c r="F15" s="134" t="str">
        <f>VLOOKUP(A15,検体情報_16S!$A$13:$M$1048576,11,FALSE)</f>
        <v>0</v>
      </c>
      <c r="G15" s="134" t="str">
        <f>VLOOKUP(A15,検体情報_16S!$A$13:$M$1048576,12,FALSE)</f>
        <v>0</v>
      </c>
      <c r="H15" s="134" t="str">
        <f>VLOOKUP(A15,検体情報_16S!$A$13:$M$1048576,13,FALSE)</f>
        <v>0</v>
      </c>
      <c r="I15" s="133" t="str">
        <f>VLOOKUP(A15,グループ情報_16S!$B$16:$G$1048576,3,FALSE)</f>
        <v>0</v>
      </c>
      <c r="J15" s="133" t="str">
        <f>VLOOKUP(A15,グループ情報_16S!$B$16:$G$1048576,4,FALSE)</f>
        <v>0</v>
      </c>
      <c r="K15" s="133" t="str">
        <f>VLOOKUP(A15,グループ情報_16S!$B$16:$G$1048576,5,FALSE)</f>
        <v>0</v>
      </c>
      <c r="L15" s="133" t="str">
        <f>VLOOKUP(A15,グループ情報_16S!$B$16:$G$1048576,6,FALSE)</f>
        <v>0</v>
      </c>
    </row>
    <row r="16" spans="1:12">
      <c r="A16" s="132">
        <v>15</v>
      </c>
      <c r="B16" s="131" t="s">
        <v>111</v>
      </c>
      <c r="C16" s="134" t="str">
        <f>VLOOKUP(A16,検体情報_16S!$A$13:$M$1048576,3,FALSE)</f>
        <v>0</v>
      </c>
      <c r="D16" s="134" t="str">
        <f>VLOOKUP(A16,検体情報_16S!$A$13:$M$1048576,9,FALSE)</f>
        <v>0</v>
      </c>
      <c r="E16" s="134" t="str">
        <f>VLOOKUP(A16,検体情報_16S!$A$13:$M$1048576,10,FALSE)</f>
        <v>0</v>
      </c>
      <c r="F16" s="134" t="str">
        <f>VLOOKUP(A16,検体情報_16S!$A$13:$M$1048576,11,FALSE)</f>
        <v>0</v>
      </c>
      <c r="G16" s="134" t="str">
        <f>VLOOKUP(A16,検体情報_16S!$A$13:$M$1048576,12,FALSE)</f>
        <v>0</v>
      </c>
      <c r="H16" s="134" t="str">
        <f>VLOOKUP(A16,検体情報_16S!$A$13:$M$1048576,13,FALSE)</f>
        <v>0</v>
      </c>
      <c r="I16" s="133" t="str">
        <f>VLOOKUP(A16,グループ情報_16S!$B$16:$G$1048576,3,FALSE)</f>
        <v>0</v>
      </c>
      <c r="J16" s="133" t="str">
        <f>VLOOKUP(A16,グループ情報_16S!$B$16:$G$1048576,4,FALSE)</f>
        <v>0</v>
      </c>
      <c r="K16" s="133" t="str">
        <f>VLOOKUP(A16,グループ情報_16S!$B$16:$G$1048576,5,FALSE)</f>
        <v>0</v>
      </c>
      <c r="L16" s="133" t="str">
        <f>VLOOKUP(A16,グループ情報_16S!$B$16:$G$1048576,6,FALSE)</f>
        <v>0</v>
      </c>
    </row>
    <row r="17" spans="1:12">
      <c r="A17" s="132">
        <v>16</v>
      </c>
      <c r="B17" s="131" t="s">
        <v>112</v>
      </c>
      <c r="C17" s="134" t="str">
        <f>VLOOKUP(A17,検体情報_16S!$A$13:$M$1048576,3,FALSE)</f>
        <v>0</v>
      </c>
      <c r="D17" s="134" t="str">
        <f>VLOOKUP(A17,検体情報_16S!$A$13:$M$1048576,9,FALSE)</f>
        <v>0</v>
      </c>
      <c r="E17" s="134" t="str">
        <f>VLOOKUP(A17,検体情報_16S!$A$13:$M$1048576,10,FALSE)</f>
        <v>0</v>
      </c>
      <c r="F17" s="134" t="str">
        <f>VLOOKUP(A17,検体情報_16S!$A$13:$M$1048576,11,FALSE)</f>
        <v>0</v>
      </c>
      <c r="G17" s="134" t="str">
        <f>VLOOKUP(A17,検体情報_16S!$A$13:$M$1048576,12,FALSE)</f>
        <v>0</v>
      </c>
      <c r="H17" s="134" t="str">
        <f>VLOOKUP(A17,検体情報_16S!$A$13:$M$1048576,13,FALSE)</f>
        <v>0</v>
      </c>
      <c r="I17" s="133" t="str">
        <f>VLOOKUP(A17,グループ情報_16S!$B$16:$G$1048576,3,FALSE)</f>
        <v>0</v>
      </c>
      <c r="J17" s="133" t="str">
        <f>VLOOKUP(A17,グループ情報_16S!$B$16:$G$1048576,4,FALSE)</f>
        <v>0</v>
      </c>
      <c r="K17" s="133" t="str">
        <f>VLOOKUP(A17,グループ情報_16S!$B$16:$G$1048576,5,FALSE)</f>
        <v>0</v>
      </c>
      <c r="L17" s="133" t="str">
        <f>VLOOKUP(A17,グループ情報_16S!$B$16:$G$1048576,6,FALSE)</f>
        <v>0</v>
      </c>
    </row>
    <row r="18" spans="1:12">
      <c r="A18" s="132">
        <v>17</v>
      </c>
      <c r="B18" s="131" t="s">
        <v>113</v>
      </c>
      <c r="C18" s="134" t="str">
        <f>VLOOKUP(A18,検体情報_16S!$A$13:$M$1048576,3,FALSE)</f>
        <v>0</v>
      </c>
      <c r="D18" s="134" t="str">
        <f>VLOOKUP(A18,検体情報_16S!$A$13:$M$1048576,9,FALSE)</f>
        <v>0</v>
      </c>
      <c r="E18" s="134" t="str">
        <f>VLOOKUP(A18,検体情報_16S!$A$13:$M$1048576,10,FALSE)</f>
        <v>0</v>
      </c>
      <c r="F18" s="134" t="str">
        <f>VLOOKUP(A18,検体情報_16S!$A$13:$M$1048576,11,FALSE)</f>
        <v>0</v>
      </c>
      <c r="G18" s="134" t="str">
        <f>VLOOKUP(A18,検体情報_16S!$A$13:$M$1048576,12,FALSE)</f>
        <v>0</v>
      </c>
      <c r="H18" s="134" t="str">
        <f>VLOOKUP(A18,検体情報_16S!$A$13:$M$1048576,13,FALSE)</f>
        <v>0</v>
      </c>
      <c r="I18" s="133" t="str">
        <f>VLOOKUP(A18,グループ情報_16S!$B$16:$G$1048576,3,FALSE)</f>
        <v>0</v>
      </c>
      <c r="J18" s="133" t="str">
        <f>VLOOKUP(A18,グループ情報_16S!$B$16:$G$1048576,4,FALSE)</f>
        <v>0</v>
      </c>
      <c r="K18" s="133" t="str">
        <f>VLOOKUP(A18,グループ情報_16S!$B$16:$G$1048576,5,FALSE)</f>
        <v>0</v>
      </c>
      <c r="L18" s="133" t="str">
        <f>VLOOKUP(A18,グループ情報_16S!$B$16:$G$1048576,6,FALSE)</f>
        <v>0</v>
      </c>
    </row>
    <row r="19" spans="1:12">
      <c r="A19" s="132">
        <v>18</v>
      </c>
      <c r="B19" s="131" t="s">
        <v>114</v>
      </c>
      <c r="C19" s="134" t="str">
        <f>VLOOKUP(A19,検体情報_16S!$A$13:$M$1048576,3,FALSE)</f>
        <v>0</v>
      </c>
      <c r="D19" s="134" t="str">
        <f>VLOOKUP(A19,検体情報_16S!$A$13:$M$1048576,9,FALSE)</f>
        <v>0</v>
      </c>
      <c r="E19" s="134" t="str">
        <f>VLOOKUP(A19,検体情報_16S!$A$13:$M$1048576,10,FALSE)</f>
        <v>0</v>
      </c>
      <c r="F19" s="134" t="str">
        <f>VLOOKUP(A19,検体情報_16S!$A$13:$M$1048576,11,FALSE)</f>
        <v>0</v>
      </c>
      <c r="G19" s="134" t="str">
        <f>VLOOKUP(A19,検体情報_16S!$A$13:$M$1048576,12,FALSE)</f>
        <v>0</v>
      </c>
      <c r="H19" s="134" t="str">
        <f>VLOOKUP(A19,検体情報_16S!$A$13:$M$1048576,13,FALSE)</f>
        <v>0</v>
      </c>
      <c r="I19" s="133" t="str">
        <f>VLOOKUP(A19,グループ情報_16S!$B$16:$G$1048576,3,FALSE)</f>
        <v>0</v>
      </c>
      <c r="J19" s="133" t="str">
        <f>VLOOKUP(A19,グループ情報_16S!$B$16:$G$1048576,4,FALSE)</f>
        <v>0</v>
      </c>
      <c r="K19" s="133" t="str">
        <f>VLOOKUP(A19,グループ情報_16S!$B$16:$G$1048576,5,FALSE)</f>
        <v>0</v>
      </c>
      <c r="L19" s="133" t="str">
        <f>VLOOKUP(A19,グループ情報_16S!$B$16:$G$1048576,6,FALSE)</f>
        <v>0</v>
      </c>
    </row>
    <row r="20" spans="1:12">
      <c r="A20" s="132">
        <v>19</v>
      </c>
      <c r="B20" s="131" t="s">
        <v>115</v>
      </c>
      <c r="C20" s="134" t="str">
        <f>VLOOKUP(A20,検体情報_16S!$A$13:$M$1048576,3,FALSE)</f>
        <v>0</v>
      </c>
      <c r="D20" s="134" t="str">
        <f>VLOOKUP(A20,検体情報_16S!$A$13:$M$1048576,9,FALSE)</f>
        <v>0</v>
      </c>
      <c r="E20" s="134" t="str">
        <f>VLOOKUP(A20,検体情報_16S!$A$13:$M$1048576,10,FALSE)</f>
        <v>0</v>
      </c>
      <c r="F20" s="134" t="str">
        <f>VLOOKUP(A20,検体情報_16S!$A$13:$M$1048576,11,FALSE)</f>
        <v>0</v>
      </c>
      <c r="G20" s="134" t="str">
        <f>VLOOKUP(A20,検体情報_16S!$A$13:$M$1048576,12,FALSE)</f>
        <v>0</v>
      </c>
      <c r="H20" s="134" t="str">
        <f>VLOOKUP(A20,検体情報_16S!$A$13:$M$1048576,13,FALSE)</f>
        <v>0</v>
      </c>
      <c r="I20" s="133" t="str">
        <f>VLOOKUP(A20,グループ情報_16S!$B$16:$G$1048576,3,FALSE)</f>
        <v>0</v>
      </c>
      <c r="J20" s="133" t="str">
        <f>VLOOKUP(A20,グループ情報_16S!$B$16:$G$1048576,4,FALSE)</f>
        <v>0</v>
      </c>
      <c r="K20" s="133" t="str">
        <f>VLOOKUP(A20,グループ情報_16S!$B$16:$G$1048576,5,FALSE)</f>
        <v>0</v>
      </c>
      <c r="L20" s="133" t="str">
        <f>VLOOKUP(A20,グループ情報_16S!$B$16:$G$1048576,6,FALSE)</f>
        <v>0</v>
      </c>
    </row>
    <row r="21" spans="1:12">
      <c r="A21" s="132">
        <v>20</v>
      </c>
      <c r="B21" s="131" t="s">
        <v>116</v>
      </c>
      <c r="C21" s="134" t="str">
        <f>VLOOKUP(A21,検体情報_16S!$A$13:$M$1048576,3,FALSE)</f>
        <v>0</v>
      </c>
      <c r="D21" s="134" t="str">
        <f>VLOOKUP(A21,検体情報_16S!$A$13:$M$1048576,9,FALSE)</f>
        <v>0</v>
      </c>
      <c r="E21" s="134" t="str">
        <f>VLOOKUP(A21,検体情報_16S!$A$13:$M$1048576,10,FALSE)</f>
        <v>0</v>
      </c>
      <c r="F21" s="134" t="str">
        <f>VLOOKUP(A21,検体情報_16S!$A$13:$M$1048576,11,FALSE)</f>
        <v>0</v>
      </c>
      <c r="G21" s="134" t="str">
        <f>VLOOKUP(A21,検体情報_16S!$A$13:$M$1048576,12,FALSE)</f>
        <v>0</v>
      </c>
      <c r="H21" s="134" t="str">
        <f>VLOOKUP(A21,検体情報_16S!$A$13:$M$1048576,13,FALSE)</f>
        <v>0</v>
      </c>
      <c r="I21" s="133" t="str">
        <f>VLOOKUP(A21,グループ情報_16S!$B$16:$G$1048576,3,FALSE)</f>
        <v>0</v>
      </c>
      <c r="J21" s="133" t="str">
        <f>VLOOKUP(A21,グループ情報_16S!$B$16:$G$1048576,4,FALSE)</f>
        <v>0</v>
      </c>
      <c r="K21" s="133" t="str">
        <f>VLOOKUP(A21,グループ情報_16S!$B$16:$G$1048576,5,FALSE)</f>
        <v>0</v>
      </c>
      <c r="L21" s="133" t="str">
        <f>VLOOKUP(A21,グループ情報_16S!$B$16:$G$1048576,6,FALSE)</f>
        <v>0</v>
      </c>
    </row>
    <row r="22" spans="1:12">
      <c r="A22" s="132">
        <v>21</v>
      </c>
      <c r="B22" s="131" t="s">
        <v>117</v>
      </c>
      <c r="C22" s="134" t="str">
        <f>VLOOKUP(A22,検体情報_16S!$A$13:$M$1048576,3,FALSE)</f>
        <v>0</v>
      </c>
      <c r="D22" s="134" t="str">
        <f>VLOOKUP(A22,検体情報_16S!$A$13:$M$1048576,9,FALSE)</f>
        <v>0</v>
      </c>
      <c r="E22" s="134" t="str">
        <f>VLOOKUP(A22,検体情報_16S!$A$13:$M$1048576,10,FALSE)</f>
        <v>0</v>
      </c>
      <c r="F22" s="134" t="str">
        <f>VLOOKUP(A22,検体情報_16S!$A$13:$M$1048576,11,FALSE)</f>
        <v>0</v>
      </c>
      <c r="G22" s="134" t="str">
        <f>VLOOKUP(A22,検体情報_16S!$A$13:$M$1048576,12,FALSE)</f>
        <v>0</v>
      </c>
      <c r="H22" s="134" t="str">
        <f>VLOOKUP(A22,検体情報_16S!$A$13:$M$1048576,13,FALSE)</f>
        <v>0</v>
      </c>
      <c r="I22" s="133" t="str">
        <f>VLOOKUP(A22,グループ情報_16S!$B$16:$G$1048576,3,FALSE)</f>
        <v>0</v>
      </c>
      <c r="J22" s="133" t="str">
        <f>VLOOKUP(A22,グループ情報_16S!$B$16:$G$1048576,4,FALSE)</f>
        <v>0</v>
      </c>
      <c r="K22" s="133" t="str">
        <f>VLOOKUP(A22,グループ情報_16S!$B$16:$G$1048576,5,FALSE)</f>
        <v>0</v>
      </c>
      <c r="L22" s="133" t="str">
        <f>VLOOKUP(A22,グループ情報_16S!$B$16:$G$1048576,6,FALSE)</f>
        <v>0</v>
      </c>
    </row>
    <row r="23" spans="1:12">
      <c r="A23" s="132">
        <v>22</v>
      </c>
      <c r="B23" s="131" t="s">
        <v>118</v>
      </c>
      <c r="C23" s="134" t="str">
        <f>VLOOKUP(A23,検体情報_16S!$A$13:$M$1048576,3,FALSE)</f>
        <v>0</v>
      </c>
      <c r="D23" s="134" t="str">
        <f>VLOOKUP(A23,検体情報_16S!$A$13:$M$1048576,9,FALSE)</f>
        <v>0</v>
      </c>
      <c r="E23" s="134" t="str">
        <f>VLOOKUP(A23,検体情報_16S!$A$13:$M$1048576,10,FALSE)</f>
        <v>0</v>
      </c>
      <c r="F23" s="134" t="str">
        <f>VLOOKUP(A23,検体情報_16S!$A$13:$M$1048576,11,FALSE)</f>
        <v>0</v>
      </c>
      <c r="G23" s="134" t="str">
        <f>VLOOKUP(A23,検体情報_16S!$A$13:$M$1048576,12,FALSE)</f>
        <v>0</v>
      </c>
      <c r="H23" s="134" t="str">
        <f>VLOOKUP(A23,検体情報_16S!$A$13:$M$1048576,13,FALSE)</f>
        <v>0</v>
      </c>
      <c r="I23" s="133" t="str">
        <f>VLOOKUP(A23,グループ情報_16S!$B$16:$G$1048576,3,FALSE)</f>
        <v>0</v>
      </c>
      <c r="J23" s="133" t="str">
        <f>VLOOKUP(A23,グループ情報_16S!$B$16:$G$1048576,4,FALSE)</f>
        <v>0</v>
      </c>
      <c r="K23" s="133" t="str">
        <f>VLOOKUP(A23,グループ情報_16S!$B$16:$G$1048576,5,FALSE)</f>
        <v>0</v>
      </c>
      <c r="L23" s="133" t="str">
        <f>VLOOKUP(A23,グループ情報_16S!$B$16:$G$1048576,6,FALSE)</f>
        <v>0</v>
      </c>
    </row>
    <row r="24" spans="1:12">
      <c r="A24" s="132">
        <v>23</v>
      </c>
      <c r="B24" s="131" t="s">
        <v>119</v>
      </c>
      <c r="C24" s="134" t="str">
        <f>VLOOKUP(A24,検体情報_16S!$A$13:$M$1048576,3,FALSE)</f>
        <v>0</v>
      </c>
      <c r="D24" s="134" t="str">
        <f>VLOOKUP(A24,検体情報_16S!$A$13:$M$1048576,9,FALSE)</f>
        <v>0</v>
      </c>
      <c r="E24" s="134" t="str">
        <f>VLOOKUP(A24,検体情報_16S!$A$13:$M$1048576,10,FALSE)</f>
        <v>0</v>
      </c>
      <c r="F24" s="134" t="str">
        <f>VLOOKUP(A24,検体情報_16S!$A$13:$M$1048576,11,FALSE)</f>
        <v>0</v>
      </c>
      <c r="G24" s="134" t="str">
        <f>VLOOKUP(A24,検体情報_16S!$A$13:$M$1048576,12,FALSE)</f>
        <v>0</v>
      </c>
      <c r="H24" s="134" t="str">
        <f>VLOOKUP(A24,検体情報_16S!$A$13:$M$1048576,13,FALSE)</f>
        <v>0</v>
      </c>
      <c r="I24" s="133" t="str">
        <f>VLOOKUP(A24,グループ情報_16S!$B$16:$G$1048576,3,FALSE)</f>
        <v>0</v>
      </c>
      <c r="J24" s="133" t="str">
        <f>VLOOKUP(A24,グループ情報_16S!$B$16:$G$1048576,4,FALSE)</f>
        <v>0</v>
      </c>
      <c r="K24" s="133" t="str">
        <f>VLOOKUP(A24,グループ情報_16S!$B$16:$G$1048576,5,FALSE)</f>
        <v>0</v>
      </c>
      <c r="L24" s="133" t="str">
        <f>VLOOKUP(A24,グループ情報_16S!$B$16:$G$1048576,6,FALSE)</f>
        <v>0</v>
      </c>
    </row>
    <row r="25" spans="1:12">
      <c r="A25" s="132">
        <v>24</v>
      </c>
      <c r="B25" s="131" t="s">
        <v>120</v>
      </c>
      <c r="C25" s="134" t="str">
        <f>VLOOKUP(A25,検体情報_16S!$A$13:$M$1048576,3,FALSE)</f>
        <v>0</v>
      </c>
      <c r="D25" s="134" t="str">
        <f>VLOOKUP(A25,検体情報_16S!$A$13:$M$1048576,9,FALSE)</f>
        <v>0</v>
      </c>
      <c r="E25" s="134" t="str">
        <f>VLOOKUP(A25,検体情報_16S!$A$13:$M$1048576,10,FALSE)</f>
        <v>0</v>
      </c>
      <c r="F25" s="134" t="str">
        <f>VLOOKUP(A25,検体情報_16S!$A$13:$M$1048576,11,FALSE)</f>
        <v>0</v>
      </c>
      <c r="G25" s="134" t="str">
        <f>VLOOKUP(A25,検体情報_16S!$A$13:$M$1048576,12,FALSE)</f>
        <v>0</v>
      </c>
      <c r="H25" s="134" t="str">
        <f>VLOOKUP(A25,検体情報_16S!$A$13:$M$1048576,13,FALSE)</f>
        <v>0</v>
      </c>
      <c r="I25" s="133" t="str">
        <f>VLOOKUP(A25,グループ情報_16S!$B$16:$G$1048576,3,FALSE)</f>
        <v>0</v>
      </c>
      <c r="J25" s="133" t="str">
        <f>VLOOKUP(A25,グループ情報_16S!$B$16:$G$1048576,4,FALSE)</f>
        <v>0</v>
      </c>
      <c r="K25" s="133" t="str">
        <f>VLOOKUP(A25,グループ情報_16S!$B$16:$G$1048576,5,FALSE)</f>
        <v>0</v>
      </c>
      <c r="L25" s="133" t="str">
        <f>VLOOKUP(A25,グループ情報_16S!$B$16:$G$1048576,6,FALSE)</f>
        <v>0</v>
      </c>
    </row>
    <row r="26" spans="1:12">
      <c r="A26" s="132">
        <v>25</v>
      </c>
      <c r="B26" s="131" t="s">
        <v>121</v>
      </c>
      <c r="C26" s="134" t="str">
        <f>VLOOKUP(A26,検体情報_16S!$A$13:$M$1048576,3,FALSE)</f>
        <v>0</v>
      </c>
      <c r="D26" s="134" t="str">
        <f>VLOOKUP(A26,検体情報_16S!$A$13:$M$1048576,9,FALSE)</f>
        <v>0</v>
      </c>
      <c r="E26" s="134" t="str">
        <f>VLOOKUP(A26,検体情報_16S!$A$13:$M$1048576,10,FALSE)</f>
        <v>0</v>
      </c>
      <c r="F26" s="134" t="str">
        <f>VLOOKUP(A26,検体情報_16S!$A$13:$M$1048576,11,FALSE)</f>
        <v>0</v>
      </c>
      <c r="G26" s="134" t="str">
        <f>VLOOKUP(A26,検体情報_16S!$A$13:$M$1048576,12,FALSE)</f>
        <v>0</v>
      </c>
      <c r="H26" s="134" t="str">
        <f>VLOOKUP(A26,検体情報_16S!$A$13:$M$1048576,13,FALSE)</f>
        <v>0</v>
      </c>
      <c r="I26" s="133" t="str">
        <f>VLOOKUP(A26,グループ情報_16S!$B$16:$G$1048576,3,FALSE)</f>
        <v>0</v>
      </c>
      <c r="J26" s="133" t="str">
        <f>VLOOKUP(A26,グループ情報_16S!$B$16:$G$1048576,4,FALSE)</f>
        <v>0</v>
      </c>
      <c r="K26" s="133" t="str">
        <f>VLOOKUP(A26,グループ情報_16S!$B$16:$G$1048576,5,FALSE)</f>
        <v>0</v>
      </c>
      <c r="L26" s="133" t="str">
        <f>VLOOKUP(A26,グループ情報_16S!$B$16:$G$1048576,6,FALSE)</f>
        <v>0</v>
      </c>
    </row>
    <row r="27" spans="1:12">
      <c r="A27" s="132">
        <v>26</v>
      </c>
      <c r="B27" s="131" t="s">
        <v>122</v>
      </c>
      <c r="C27" s="134" t="str">
        <f>VLOOKUP(A27,検体情報_16S!$A$13:$M$1048576,3,FALSE)</f>
        <v>0</v>
      </c>
      <c r="D27" s="134" t="str">
        <f>VLOOKUP(A27,検体情報_16S!$A$13:$M$1048576,9,FALSE)</f>
        <v>0</v>
      </c>
      <c r="E27" s="134" t="str">
        <f>VLOOKUP(A27,検体情報_16S!$A$13:$M$1048576,10,FALSE)</f>
        <v>0</v>
      </c>
      <c r="F27" s="134" t="str">
        <f>VLOOKUP(A27,検体情報_16S!$A$13:$M$1048576,11,FALSE)</f>
        <v>0</v>
      </c>
      <c r="G27" s="134" t="str">
        <f>VLOOKUP(A27,検体情報_16S!$A$13:$M$1048576,12,FALSE)</f>
        <v>0</v>
      </c>
      <c r="H27" s="134" t="str">
        <f>VLOOKUP(A27,検体情報_16S!$A$13:$M$1048576,13,FALSE)</f>
        <v>0</v>
      </c>
      <c r="I27" s="133" t="str">
        <f>VLOOKUP(A27,グループ情報_16S!$B$16:$G$1048576,3,FALSE)</f>
        <v>0</v>
      </c>
      <c r="J27" s="133" t="str">
        <f>VLOOKUP(A27,グループ情報_16S!$B$16:$G$1048576,4,FALSE)</f>
        <v>0</v>
      </c>
      <c r="K27" s="133" t="str">
        <f>VLOOKUP(A27,グループ情報_16S!$B$16:$G$1048576,5,FALSE)</f>
        <v>0</v>
      </c>
      <c r="L27" s="133" t="str">
        <f>VLOOKUP(A27,グループ情報_16S!$B$16:$G$1048576,6,FALSE)</f>
        <v>0</v>
      </c>
    </row>
    <row r="28" spans="1:12">
      <c r="A28" s="132">
        <v>27</v>
      </c>
      <c r="B28" s="131" t="s">
        <v>123</v>
      </c>
      <c r="C28" s="134" t="str">
        <f>VLOOKUP(A28,検体情報_16S!$A$13:$M$1048576,3,FALSE)</f>
        <v>0</v>
      </c>
      <c r="D28" s="134" t="str">
        <f>VLOOKUP(A28,検体情報_16S!$A$13:$M$1048576,9,FALSE)</f>
        <v>0</v>
      </c>
      <c r="E28" s="134" t="str">
        <f>VLOOKUP(A28,検体情報_16S!$A$13:$M$1048576,10,FALSE)</f>
        <v>0</v>
      </c>
      <c r="F28" s="134" t="str">
        <f>VLOOKUP(A28,検体情報_16S!$A$13:$M$1048576,11,FALSE)</f>
        <v>0</v>
      </c>
      <c r="G28" s="134" t="str">
        <f>VLOOKUP(A28,検体情報_16S!$A$13:$M$1048576,12,FALSE)</f>
        <v>0</v>
      </c>
      <c r="H28" s="134" t="str">
        <f>VLOOKUP(A28,検体情報_16S!$A$13:$M$1048576,13,FALSE)</f>
        <v>0</v>
      </c>
      <c r="I28" s="133" t="str">
        <f>VLOOKUP(A28,グループ情報_16S!$B$16:$G$1048576,3,FALSE)</f>
        <v>0</v>
      </c>
      <c r="J28" s="133" t="str">
        <f>VLOOKUP(A28,グループ情報_16S!$B$16:$G$1048576,4,FALSE)</f>
        <v>0</v>
      </c>
      <c r="K28" s="133" t="str">
        <f>VLOOKUP(A28,グループ情報_16S!$B$16:$G$1048576,5,FALSE)</f>
        <v>0</v>
      </c>
      <c r="L28" s="133" t="str">
        <f>VLOOKUP(A28,グループ情報_16S!$B$16:$G$1048576,6,FALSE)</f>
        <v>0</v>
      </c>
    </row>
    <row r="29" spans="1:12">
      <c r="A29" s="132">
        <v>28</v>
      </c>
      <c r="B29" s="131" t="s">
        <v>124</v>
      </c>
      <c r="C29" s="134" t="str">
        <f>VLOOKUP(A29,検体情報_16S!$A$13:$M$1048576,3,FALSE)</f>
        <v>0</v>
      </c>
      <c r="D29" s="134" t="str">
        <f>VLOOKUP(A29,検体情報_16S!$A$13:$M$1048576,9,FALSE)</f>
        <v>0</v>
      </c>
      <c r="E29" s="134" t="str">
        <f>VLOOKUP(A29,検体情報_16S!$A$13:$M$1048576,10,FALSE)</f>
        <v>0</v>
      </c>
      <c r="F29" s="134" t="str">
        <f>VLOOKUP(A29,検体情報_16S!$A$13:$M$1048576,11,FALSE)</f>
        <v>0</v>
      </c>
      <c r="G29" s="134" t="str">
        <f>VLOOKUP(A29,検体情報_16S!$A$13:$M$1048576,12,FALSE)</f>
        <v>0</v>
      </c>
      <c r="H29" s="134" t="str">
        <f>VLOOKUP(A29,検体情報_16S!$A$13:$M$1048576,13,FALSE)</f>
        <v>0</v>
      </c>
      <c r="I29" s="133" t="str">
        <f>VLOOKUP(A29,グループ情報_16S!$B$16:$G$1048576,3,FALSE)</f>
        <v>0</v>
      </c>
      <c r="J29" s="133" t="str">
        <f>VLOOKUP(A29,グループ情報_16S!$B$16:$G$1048576,4,FALSE)</f>
        <v>0</v>
      </c>
      <c r="K29" s="133" t="str">
        <f>VLOOKUP(A29,グループ情報_16S!$B$16:$G$1048576,5,FALSE)</f>
        <v>0</v>
      </c>
      <c r="L29" s="133" t="str">
        <f>VLOOKUP(A29,グループ情報_16S!$B$16:$G$1048576,6,FALSE)</f>
        <v>0</v>
      </c>
    </row>
    <row r="30" spans="1:12">
      <c r="A30" s="132">
        <v>29</v>
      </c>
      <c r="B30" s="131" t="s">
        <v>125</v>
      </c>
      <c r="C30" s="134" t="str">
        <f>VLOOKUP(A30,検体情報_16S!$A$13:$M$1048576,3,FALSE)</f>
        <v>0</v>
      </c>
      <c r="D30" s="134" t="str">
        <f>VLOOKUP(A30,検体情報_16S!$A$13:$M$1048576,9,FALSE)</f>
        <v>0</v>
      </c>
      <c r="E30" s="134" t="str">
        <f>VLOOKUP(A30,検体情報_16S!$A$13:$M$1048576,10,FALSE)</f>
        <v>0</v>
      </c>
      <c r="F30" s="134" t="str">
        <f>VLOOKUP(A30,検体情報_16S!$A$13:$M$1048576,11,FALSE)</f>
        <v>0</v>
      </c>
      <c r="G30" s="134" t="str">
        <f>VLOOKUP(A30,検体情報_16S!$A$13:$M$1048576,12,FALSE)</f>
        <v>0</v>
      </c>
      <c r="H30" s="134" t="str">
        <f>VLOOKUP(A30,検体情報_16S!$A$13:$M$1048576,13,FALSE)</f>
        <v>0</v>
      </c>
      <c r="I30" s="133" t="str">
        <f>VLOOKUP(A30,グループ情報_16S!$B$16:$G$1048576,3,FALSE)</f>
        <v>0</v>
      </c>
      <c r="J30" s="133" t="str">
        <f>VLOOKUP(A30,グループ情報_16S!$B$16:$G$1048576,4,FALSE)</f>
        <v>0</v>
      </c>
      <c r="K30" s="133" t="str">
        <f>VLOOKUP(A30,グループ情報_16S!$B$16:$G$1048576,5,FALSE)</f>
        <v>0</v>
      </c>
      <c r="L30" s="133" t="str">
        <f>VLOOKUP(A30,グループ情報_16S!$B$16:$G$1048576,6,FALSE)</f>
        <v>0</v>
      </c>
    </row>
    <row r="31" spans="1:12">
      <c r="A31" s="132">
        <v>30</v>
      </c>
      <c r="B31" s="131" t="s">
        <v>126</v>
      </c>
      <c r="C31" s="134" t="str">
        <f>VLOOKUP(A31,検体情報_16S!$A$13:$M$1048576,3,FALSE)</f>
        <v>0</v>
      </c>
      <c r="D31" s="134" t="str">
        <f>VLOOKUP(A31,検体情報_16S!$A$13:$M$1048576,9,FALSE)</f>
        <v>0</v>
      </c>
      <c r="E31" s="134" t="str">
        <f>VLOOKUP(A31,検体情報_16S!$A$13:$M$1048576,10,FALSE)</f>
        <v>0</v>
      </c>
      <c r="F31" s="134" t="str">
        <f>VLOOKUP(A31,検体情報_16S!$A$13:$M$1048576,11,FALSE)</f>
        <v>0</v>
      </c>
      <c r="G31" s="134" t="str">
        <f>VLOOKUP(A31,検体情報_16S!$A$13:$M$1048576,12,FALSE)</f>
        <v>0</v>
      </c>
      <c r="H31" s="134" t="str">
        <f>VLOOKUP(A31,検体情報_16S!$A$13:$M$1048576,13,FALSE)</f>
        <v>0</v>
      </c>
      <c r="I31" s="133" t="str">
        <f>VLOOKUP(A31,グループ情報_16S!$B$16:$G$1048576,3,FALSE)</f>
        <v>0</v>
      </c>
      <c r="J31" s="133" t="str">
        <f>VLOOKUP(A31,グループ情報_16S!$B$16:$G$1048576,4,FALSE)</f>
        <v>0</v>
      </c>
      <c r="K31" s="133" t="str">
        <f>VLOOKUP(A31,グループ情報_16S!$B$16:$G$1048576,5,FALSE)</f>
        <v>0</v>
      </c>
      <c r="L31" s="133" t="str">
        <f>VLOOKUP(A31,グループ情報_16S!$B$16:$G$1048576,6,FALSE)</f>
        <v>0</v>
      </c>
    </row>
    <row r="32" spans="1:12">
      <c r="A32" s="132">
        <v>31</v>
      </c>
      <c r="B32" s="131" t="s">
        <v>127</v>
      </c>
      <c r="C32" s="134" t="str">
        <f>VLOOKUP(A32,検体情報_16S!$A$13:$M$1048576,3,FALSE)</f>
        <v>0</v>
      </c>
      <c r="D32" s="134" t="str">
        <f>VLOOKUP(A32,検体情報_16S!$A$13:$M$1048576,9,FALSE)</f>
        <v>0</v>
      </c>
      <c r="E32" s="134" t="str">
        <f>VLOOKUP(A32,検体情報_16S!$A$13:$M$1048576,10,FALSE)</f>
        <v>0</v>
      </c>
      <c r="F32" s="134" t="str">
        <f>VLOOKUP(A32,検体情報_16S!$A$13:$M$1048576,11,FALSE)</f>
        <v>0</v>
      </c>
      <c r="G32" s="134" t="str">
        <f>VLOOKUP(A32,検体情報_16S!$A$13:$M$1048576,12,FALSE)</f>
        <v>0</v>
      </c>
      <c r="H32" s="134" t="str">
        <f>VLOOKUP(A32,検体情報_16S!$A$13:$M$1048576,13,FALSE)</f>
        <v>0</v>
      </c>
      <c r="I32" s="133" t="str">
        <f>VLOOKUP(A32,グループ情報_16S!$B$16:$G$1048576,3,FALSE)</f>
        <v>0</v>
      </c>
      <c r="J32" s="133" t="str">
        <f>VLOOKUP(A32,グループ情報_16S!$B$16:$G$1048576,4,FALSE)</f>
        <v>0</v>
      </c>
      <c r="K32" s="133" t="str">
        <f>VLOOKUP(A32,グループ情報_16S!$B$16:$G$1048576,5,FALSE)</f>
        <v>0</v>
      </c>
      <c r="L32" s="133" t="str">
        <f>VLOOKUP(A32,グループ情報_16S!$B$16:$G$1048576,6,FALSE)</f>
        <v>0</v>
      </c>
    </row>
    <row r="33" spans="1:12">
      <c r="A33" s="132">
        <v>32</v>
      </c>
      <c r="B33" s="131" t="s">
        <v>128</v>
      </c>
      <c r="C33" s="134" t="str">
        <f>VLOOKUP(A33,検体情報_16S!$A$13:$M$1048576,3,FALSE)</f>
        <v>0</v>
      </c>
      <c r="D33" s="134" t="str">
        <f>VLOOKUP(A33,検体情報_16S!$A$13:$M$1048576,9,FALSE)</f>
        <v>0</v>
      </c>
      <c r="E33" s="134" t="str">
        <f>VLOOKUP(A33,検体情報_16S!$A$13:$M$1048576,10,FALSE)</f>
        <v>0</v>
      </c>
      <c r="F33" s="134" t="str">
        <f>VLOOKUP(A33,検体情報_16S!$A$13:$M$1048576,11,FALSE)</f>
        <v>0</v>
      </c>
      <c r="G33" s="134" t="str">
        <f>VLOOKUP(A33,検体情報_16S!$A$13:$M$1048576,12,FALSE)</f>
        <v>0</v>
      </c>
      <c r="H33" s="134" t="str">
        <f>VLOOKUP(A33,検体情報_16S!$A$13:$M$1048576,13,FALSE)</f>
        <v>0</v>
      </c>
      <c r="I33" s="133" t="str">
        <f>VLOOKUP(A33,グループ情報_16S!$B$16:$G$1048576,3,FALSE)</f>
        <v>0</v>
      </c>
      <c r="J33" s="133" t="str">
        <f>VLOOKUP(A33,グループ情報_16S!$B$16:$G$1048576,4,FALSE)</f>
        <v>0</v>
      </c>
      <c r="K33" s="133" t="str">
        <f>VLOOKUP(A33,グループ情報_16S!$B$16:$G$1048576,5,FALSE)</f>
        <v>0</v>
      </c>
      <c r="L33" s="133" t="str">
        <f>VLOOKUP(A33,グループ情報_16S!$B$16:$G$1048576,6,FALSE)</f>
        <v>0</v>
      </c>
    </row>
    <row r="34" spans="1:12">
      <c r="A34" s="132">
        <v>33</v>
      </c>
      <c r="B34" s="131" t="s">
        <v>129</v>
      </c>
      <c r="C34" s="134" t="str">
        <f>VLOOKUP(A34,検体情報_16S!$A$13:$M$1048576,3,FALSE)</f>
        <v>0</v>
      </c>
      <c r="D34" s="134" t="str">
        <f>VLOOKUP(A34,検体情報_16S!$A$13:$M$1048576,9,FALSE)</f>
        <v>0</v>
      </c>
      <c r="E34" s="134" t="str">
        <f>VLOOKUP(A34,検体情報_16S!$A$13:$M$1048576,10,FALSE)</f>
        <v>0</v>
      </c>
      <c r="F34" s="134" t="str">
        <f>VLOOKUP(A34,検体情報_16S!$A$13:$M$1048576,11,FALSE)</f>
        <v>0</v>
      </c>
      <c r="G34" s="134" t="str">
        <f>VLOOKUP(A34,検体情報_16S!$A$13:$M$1048576,12,FALSE)</f>
        <v>0</v>
      </c>
      <c r="H34" s="134" t="str">
        <f>VLOOKUP(A34,検体情報_16S!$A$13:$M$1048576,13,FALSE)</f>
        <v>0</v>
      </c>
      <c r="I34" s="133" t="str">
        <f>VLOOKUP(A34,グループ情報_16S!$B$16:$G$1048576,3,FALSE)</f>
        <v>0</v>
      </c>
      <c r="J34" s="133" t="str">
        <f>VLOOKUP(A34,グループ情報_16S!$B$16:$G$1048576,4,FALSE)</f>
        <v>0</v>
      </c>
      <c r="K34" s="133" t="str">
        <f>VLOOKUP(A34,グループ情報_16S!$B$16:$G$1048576,5,FALSE)</f>
        <v>0</v>
      </c>
      <c r="L34" s="133" t="str">
        <f>VLOOKUP(A34,グループ情報_16S!$B$16:$G$1048576,6,FALSE)</f>
        <v>0</v>
      </c>
    </row>
    <row r="35" spans="1:12">
      <c r="A35" s="132">
        <v>34</v>
      </c>
      <c r="B35" s="131" t="s">
        <v>130</v>
      </c>
      <c r="C35" s="134" t="str">
        <f>VLOOKUP(A35,検体情報_16S!$A$13:$M$1048576,3,FALSE)</f>
        <v>0</v>
      </c>
      <c r="D35" s="134" t="str">
        <f>VLOOKUP(A35,検体情報_16S!$A$13:$M$1048576,9,FALSE)</f>
        <v>0</v>
      </c>
      <c r="E35" s="134" t="str">
        <f>VLOOKUP(A35,検体情報_16S!$A$13:$M$1048576,10,FALSE)</f>
        <v>0</v>
      </c>
      <c r="F35" s="134" t="str">
        <f>VLOOKUP(A35,検体情報_16S!$A$13:$M$1048576,11,FALSE)</f>
        <v>0</v>
      </c>
      <c r="G35" s="134" t="str">
        <f>VLOOKUP(A35,検体情報_16S!$A$13:$M$1048576,12,FALSE)</f>
        <v>0</v>
      </c>
      <c r="H35" s="134" t="str">
        <f>VLOOKUP(A35,検体情報_16S!$A$13:$M$1048576,13,FALSE)</f>
        <v>0</v>
      </c>
      <c r="I35" s="133" t="str">
        <f>VLOOKUP(A35,グループ情報_16S!$B$16:$G$1048576,3,FALSE)</f>
        <v>0</v>
      </c>
      <c r="J35" s="133" t="str">
        <f>VLOOKUP(A35,グループ情報_16S!$B$16:$G$1048576,4,FALSE)</f>
        <v>0</v>
      </c>
      <c r="K35" s="133" t="str">
        <f>VLOOKUP(A35,グループ情報_16S!$B$16:$G$1048576,5,FALSE)</f>
        <v>0</v>
      </c>
      <c r="L35" s="133" t="str">
        <f>VLOOKUP(A35,グループ情報_16S!$B$16:$G$1048576,6,FALSE)</f>
        <v>0</v>
      </c>
    </row>
    <row r="36" spans="1:12">
      <c r="A36" s="132">
        <v>35</v>
      </c>
      <c r="B36" s="131" t="s">
        <v>131</v>
      </c>
      <c r="C36" s="134" t="str">
        <f>VLOOKUP(A36,検体情報_16S!$A$13:$M$1048576,3,FALSE)</f>
        <v>0</v>
      </c>
      <c r="D36" s="134" t="str">
        <f>VLOOKUP(A36,検体情報_16S!$A$13:$M$1048576,9,FALSE)</f>
        <v>0</v>
      </c>
      <c r="E36" s="134" t="str">
        <f>VLOOKUP(A36,検体情報_16S!$A$13:$M$1048576,10,FALSE)</f>
        <v>0</v>
      </c>
      <c r="F36" s="134" t="str">
        <f>VLOOKUP(A36,検体情報_16S!$A$13:$M$1048576,11,FALSE)</f>
        <v>0</v>
      </c>
      <c r="G36" s="134" t="str">
        <f>VLOOKUP(A36,検体情報_16S!$A$13:$M$1048576,12,FALSE)</f>
        <v>0</v>
      </c>
      <c r="H36" s="134" t="str">
        <f>VLOOKUP(A36,検体情報_16S!$A$13:$M$1048576,13,FALSE)</f>
        <v>0</v>
      </c>
      <c r="I36" s="133" t="str">
        <f>VLOOKUP(A36,グループ情報_16S!$B$16:$G$1048576,3,FALSE)</f>
        <v>0</v>
      </c>
      <c r="J36" s="133" t="str">
        <f>VLOOKUP(A36,グループ情報_16S!$B$16:$G$1048576,4,FALSE)</f>
        <v>0</v>
      </c>
      <c r="K36" s="133" t="str">
        <f>VLOOKUP(A36,グループ情報_16S!$B$16:$G$1048576,5,FALSE)</f>
        <v>0</v>
      </c>
      <c r="L36" s="133" t="str">
        <f>VLOOKUP(A36,グループ情報_16S!$B$16:$G$1048576,6,FALSE)</f>
        <v>0</v>
      </c>
    </row>
    <row r="37" spans="1:12">
      <c r="A37" s="132">
        <v>36</v>
      </c>
      <c r="B37" s="131" t="s">
        <v>132</v>
      </c>
      <c r="C37" s="134" t="str">
        <f>VLOOKUP(A37,検体情報_16S!$A$13:$M$1048576,3,FALSE)</f>
        <v>0</v>
      </c>
      <c r="D37" s="134" t="str">
        <f>VLOOKUP(A37,検体情報_16S!$A$13:$M$1048576,9,FALSE)</f>
        <v>0</v>
      </c>
      <c r="E37" s="134" t="str">
        <f>VLOOKUP(A37,検体情報_16S!$A$13:$M$1048576,10,FALSE)</f>
        <v>0</v>
      </c>
      <c r="F37" s="134" t="str">
        <f>VLOOKUP(A37,検体情報_16S!$A$13:$M$1048576,11,FALSE)</f>
        <v>0</v>
      </c>
      <c r="G37" s="134" t="str">
        <f>VLOOKUP(A37,検体情報_16S!$A$13:$M$1048576,12,FALSE)</f>
        <v>0</v>
      </c>
      <c r="H37" s="134" t="str">
        <f>VLOOKUP(A37,検体情報_16S!$A$13:$M$1048576,13,FALSE)</f>
        <v>0</v>
      </c>
      <c r="I37" s="133" t="str">
        <f>VLOOKUP(A37,グループ情報_16S!$B$16:$G$1048576,3,FALSE)</f>
        <v>0</v>
      </c>
      <c r="J37" s="133" t="str">
        <f>VLOOKUP(A37,グループ情報_16S!$B$16:$G$1048576,4,FALSE)</f>
        <v>0</v>
      </c>
      <c r="K37" s="133" t="str">
        <f>VLOOKUP(A37,グループ情報_16S!$B$16:$G$1048576,5,FALSE)</f>
        <v>0</v>
      </c>
      <c r="L37" s="133" t="str">
        <f>VLOOKUP(A37,グループ情報_16S!$B$16:$G$1048576,6,FALSE)</f>
        <v>0</v>
      </c>
    </row>
    <row r="38" spans="1:12">
      <c r="A38" s="132">
        <v>37</v>
      </c>
      <c r="B38" s="131" t="s">
        <v>133</v>
      </c>
      <c r="C38" s="134" t="str">
        <f>VLOOKUP(A38,検体情報_16S!$A$13:$M$1048576,3,FALSE)</f>
        <v>0</v>
      </c>
      <c r="D38" s="134" t="str">
        <f>VLOOKUP(A38,検体情報_16S!$A$13:$M$1048576,9,FALSE)</f>
        <v>0</v>
      </c>
      <c r="E38" s="134" t="str">
        <f>VLOOKUP(A38,検体情報_16S!$A$13:$M$1048576,10,FALSE)</f>
        <v>0</v>
      </c>
      <c r="F38" s="134" t="str">
        <f>VLOOKUP(A38,検体情報_16S!$A$13:$M$1048576,11,FALSE)</f>
        <v>0</v>
      </c>
      <c r="G38" s="134" t="str">
        <f>VLOOKUP(A38,検体情報_16S!$A$13:$M$1048576,12,FALSE)</f>
        <v>0</v>
      </c>
      <c r="H38" s="134" t="str">
        <f>VLOOKUP(A38,検体情報_16S!$A$13:$M$1048576,13,FALSE)</f>
        <v>0</v>
      </c>
      <c r="I38" s="133" t="str">
        <f>VLOOKUP(A38,グループ情報_16S!$B$16:$G$1048576,3,FALSE)</f>
        <v>0</v>
      </c>
      <c r="J38" s="133" t="str">
        <f>VLOOKUP(A38,グループ情報_16S!$B$16:$G$1048576,4,FALSE)</f>
        <v>0</v>
      </c>
      <c r="K38" s="133" t="str">
        <f>VLOOKUP(A38,グループ情報_16S!$B$16:$G$1048576,5,FALSE)</f>
        <v>0</v>
      </c>
      <c r="L38" s="133" t="str">
        <f>VLOOKUP(A38,グループ情報_16S!$B$16:$G$1048576,6,FALSE)</f>
        <v>0</v>
      </c>
    </row>
    <row r="39" spans="1:12">
      <c r="A39" s="132">
        <v>38</v>
      </c>
      <c r="B39" s="131" t="s">
        <v>134</v>
      </c>
      <c r="C39" s="134" t="str">
        <f>VLOOKUP(A39,検体情報_16S!$A$13:$M$1048576,3,FALSE)</f>
        <v>0</v>
      </c>
      <c r="D39" s="134" t="str">
        <f>VLOOKUP(A39,検体情報_16S!$A$13:$M$1048576,9,FALSE)</f>
        <v>0</v>
      </c>
      <c r="E39" s="134" t="str">
        <f>VLOOKUP(A39,検体情報_16S!$A$13:$M$1048576,10,FALSE)</f>
        <v>0</v>
      </c>
      <c r="F39" s="134" t="str">
        <f>VLOOKUP(A39,検体情報_16S!$A$13:$M$1048576,11,FALSE)</f>
        <v>0</v>
      </c>
      <c r="G39" s="134" t="str">
        <f>VLOOKUP(A39,検体情報_16S!$A$13:$M$1048576,12,FALSE)</f>
        <v>0</v>
      </c>
      <c r="H39" s="134" t="str">
        <f>VLOOKUP(A39,検体情報_16S!$A$13:$M$1048576,13,FALSE)</f>
        <v>0</v>
      </c>
      <c r="I39" s="133" t="str">
        <f>VLOOKUP(A39,グループ情報_16S!$B$16:$G$1048576,3,FALSE)</f>
        <v>0</v>
      </c>
      <c r="J39" s="133" t="str">
        <f>VLOOKUP(A39,グループ情報_16S!$B$16:$G$1048576,4,FALSE)</f>
        <v>0</v>
      </c>
      <c r="K39" s="133" t="str">
        <f>VLOOKUP(A39,グループ情報_16S!$B$16:$G$1048576,5,FALSE)</f>
        <v>0</v>
      </c>
      <c r="L39" s="133" t="str">
        <f>VLOOKUP(A39,グループ情報_16S!$B$16:$G$1048576,6,FALSE)</f>
        <v>0</v>
      </c>
    </row>
    <row r="40" spans="1:12">
      <c r="A40" s="132">
        <v>39</v>
      </c>
      <c r="B40" s="131" t="s">
        <v>135</v>
      </c>
      <c r="C40" s="134" t="str">
        <f>VLOOKUP(A40,検体情報_16S!$A$13:$M$1048576,3,FALSE)</f>
        <v>0</v>
      </c>
      <c r="D40" s="134" t="str">
        <f>VLOOKUP(A40,検体情報_16S!$A$13:$M$1048576,9,FALSE)</f>
        <v>0</v>
      </c>
      <c r="E40" s="134" t="str">
        <f>VLOOKUP(A40,検体情報_16S!$A$13:$M$1048576,10,FALSE)</f>
        <v>0</v>
      </c>
      <c r="F40" s="134" t="str">
        <f>VLOOKUP(A40,検体情報_16S!$A$13:$M$1048576,11,FALSE)</f>
        <v>0</v>
      </c>
      <c r="G40" s="134" t="str">
        <f>VLOOKUP(A40,検体情報_16S!$A$13:$M$1048576,12,FALSE)</f>
        <v>0</v>
      </c>
      <c r="H40" s="134" t="str">
        <f>VLOOKUP(A40,検体情報_16S!$A$13:$M$1048576,13,FALSE)</f>
        <v>0</v>
      </c>
      <c r="I40" s="133" t="str">
        <f>VLOOKUP(A40,グループ情報_16S!$B$16:$G$1048576,3,FALSE)</f>
        <v>0</v>
      </c>
      <c r="J40" s="133" t="str">
        <f>VLOOKUP(A40,グループ情報_16S!$B$16:$G$1048576,4,FALSE)</f>
        <v>0</v>
      </c>
      <c r="K40" s="133" t="str">
        <f>VLOOKUP(A40,グループ情報_16S!$B$16:$G$1048576,5,FALSE)</f>
        <v>0</v>
      </c>
      <c r="L40" s="133" t="str">
        <f>VLOOKUP(A40,グループ情報_16S!$B$16:$G$1048576,6,FALSE)</f>
        <v>0</v>
      </c>
    </row>
    <row r="41" spans="1:12">
      <c r="A41" s="132">
        <v>40</v>
      </c>
      <c r="B41" s="131" t="s">
        <v>136</v>
      </c>
      <c r="C41" s="134" t="str">
        <f>VLOOKUP(A41,検体情報_16S!$A$13:$M$1048576,3,FALSE)</f>
        <v>0</v>
      </c>
      <c r="D41" s="134" t="str">
        <f>VLOOKUP(A41,検体情報_16S!$A$13:$M$1048576,9,FALSE)</f>
        <v>0</v>
      </c>
      <c r="E41" s="134" t="str">
        <f>VLOOKUP(A41,検体情報_16S!$A$13:$M$1048576,10,FALSE)</f>
        <v>0</v>
      </c>
      <c r="F41" s="134" t="str">
        <f>VLOOKUP(A41,検体情報_16S!$A$13:$M$1048576,11,FALSE)</f>
        <v>0</v>
      </c>
      <c r="G41" s="134" t="str">
        <f>VLOOKUP(A41,検体情報_16S!$A$13:$M$1048576,12,FALSE)</f>
        <v>0</v>
      </c>
      <c r="H41" s="134" t="str">
        <f>VLOOKUP(A41,検体情報_16S!$A$13:$M$1048576,13,FALSE)</f>
        <v>0</v>
      </c>
      <c r="I41" s="133" t="str">
        <f>VLOOKUP(A41,グループ情報_16S!$B$16:$G$1048576,3,FALSE)</f>
        <v>0</v>
      </c>
      <c r="J41" s="133" t="str">
        <f>VLOOKUP(A41,グループ情報_16S!$B$16:$G$1048576,4,FALSE)</f>
        <v>0</v>
      </c>
      <c r="K41" s="133" t="str">
        <f>VLOOKUP(A41,グループ情報_16S!$B$16:$G$1048576,5,FALSE)</f>
        <v>0</v>
      </c>
      <c r="L41" s="133" t="str">
        <f>VLOOKUP(A41,グループ情報_16S!$B$16:$G$1048576,6,FALSE)</f>
        <v>0</v>
      </c>
    </row>
    <row r="42" spans="1:12">
      <c r="A42" s="132">
        <v>41</v>
      </c>
      <c r="B42" s="131" t="s">
        <v>137</v>
      </c>
      <c r="C42" s="134" t="str">
        <f>VLOOKUP(A42,検体情報_16S!$A$13:$M$1048576,3,FALSE)</f>
        <v>0</v>
      </c>
      <c r="D42" s="134" t="str">
        <f>VLOOKUP(A42,検体情報_16S!$A$13:$M$1048576,9,FALSE)</f>
        <v>0</v>
      </c>
      <c r="E42" s="134" t="str">
        <f>VLOOKUP(A42,検体情報_16S!$A$13:$M$1048576,10,FALSE)</f>
        <v>0</v>
      </c>
      <c r="F42" s="134" t="str">
        <f>VLOOKUP(A42,検体情報_16S!$A$13:$M$1048576,11,FALSE)</f>
        <v>0</v>
      </c>
      <c r="G42" s="134" t="str">
        <f>VLOOKUP(A42,検体情報_16S!$A$13:$M$1048576,12,FALSE)</f>
        <v>0</v>
      </c>
      <c r="H42" s="134" t="str">
        <f>VLOOKUP(A42,検体情報_16S!$A$13:$M$1048576,13,FALSE)</f>
        <v>0</v>
      </c>
      <c r="I42" s="133" t="str">
        <f>VLOOKUP(A42,グループ情報_16S!$B$16:$G$1048576,3,FALSE)</f>
        <v>0</v>
      </c>
      <c r="J42" s="133" t="str">
        <f>VLOOKUP(A42,グループ情報_16S!$B$16:$G$1048576,4,FALSE)</f>
        <v>0</v>
      </c>
      <c r="K42" s="133" t="str">
        <f>VLOOKUP(A42,グループ情報_16S!$B$16:$G$1048576,5,FALSE)</f>
        <v>0</v>
      </c>
      <c r="L42" s="133" t="str">
        <f>VLOOKUP(A42,グループ情報_16S!$B$16:$G$1048576,6,FALSE)</f>
        <v>0</v>
      </c>
    </row>
    <row r="43" spans="1:12">
      <c r="A43" s="132">
        <v>42</v>
      </c>
      <c r="B43" s="131" t="s">
        <v>138</v>
      </c>
      <c r="C43" s="134" t="str">
        <f>VLOOKUP(A43,検体情報_16S!$A$13:$M$1048576,3,FALSE)</f>
        <v>0</v>
      </c>
      <c r="D43" s="134" t="str">
        <f>VLOOKUP(A43,検体情報_16S!$A$13:$M$1048576,9,FALSE)</f>
        <v>0</v>
      </c>
      <c r="E43" s="134" t="str">
        <f>VLOOKUP(A43,検体情報_16S!$A$13:$M$1048576,10,FALSE)</f>
        <v>0</v>
      </c>
      <c r="F43" s="134" t="str">
        <f>VLOOKUP(A43,検体情報_16S!$A$13:$M$1048576,11,FALSE)</f>
        <v>0</v>
      </c>
      <c r="G43" s="134" t="str">
        <f>VLOOKUP(A43,検体情報_16S!$A$13:$M$1048576,12,FALSE)</f>
        <v>0</v>
      </c>
      <c r="H43" s="134" t="str">
        <f>VLOOKUP(A43,検体情報_16S!$A$13:$M$1048576,13,FALSE)</f>
        <v>0</v>
      </c>
      <c r="I43" s="133" t="str">
        <f>VLOOKUP(A43,グループ情報_16S!$B$16:$G$1048576,3,FALSE)</f>
        <v>0</v>
      </c>
      <c r="J43" s="133" t="str">
        <f>VLOOKUP(A43,グループ情報_16S!$B$16:$G$1048576,4,FALSE)</f>
        <v>0</v>
      </c>
      <c r="K43" s="133" t="str">
        <f>VLOOKUP(A43,グループ情報_16S!$B$16:$G$1048576,5,FALSE)</f>
        <v>0</v>
      </c>
      <c r="L43" s="133" t="str">
        <f>VLOOKUP(A43,グループ情報_16S!$B$16:$G$1048576,6,FALSE)</f>
        <v>0</v>
      </c>
    </row>
    <row r="44" spans="1:12">
      <c r="A44" s="132">
        <v>43</v>
      </c>
      <c r="B44" s="131" t="s">
        <v>139</v>
      </c>
      <c r="C44" s="134" t="str">
        <f>VLOOKUP(A44,検体情報_16S!$A$13:$M$1048576,3,FALSE)</f>
        <v>0</v>
      </c>
      <c r="D44" s="134" t="str">
        <f>VLOOKUP(A44,検体情報_16S!$A$13:$M$1048576,9,FALSE)</f>
        <v>0</v>
      </c>
      <c r="E44" s="134" t="str">
        <f>VLOOKUP(A44,検体情報_16S!$A$13:$M$1048576,10,FALSE)</f>
        <v>0</v>
      </c>
      <c r="F44" s="134" t="str">
        <f>VLOOKUP(A44,検体情報_16S!$A$13:$M$1048576,11,FALSE)</f>
        <v>0</v>
      </c>
      <c r="G44" s="134" t="str">
        <f>VLOOKUP(A44,検体情報_16S!$A$13:$M$1048576,12,FALSE)</f>
        <v>0</v>
      </c>
      <c r="H44" s="134" t="str">
        <f>VLOOKUP(A44,検体情報_16S!$A$13:$M$1048576,13,FALSE)</f>
        <v>0</v>
      </c>
      <c r="I44" s="133" t="str">
        <f>VLOOKUP(A44,グループ情報_16S!$B$16:$G$1048576,3,FALSE)</f>
        <v>0</v>
      </c>
      <c r="J44" s="133" t="str">
        <f>VLOOKUP(A44,グループ情報_16S!$B$16:$G$1048576,4,FALSE)</f>
        <v>0</v>
      </c>
      <c r="K44" s="133" t="str">
        <f>VLOOKUP(A44,グループ情報_16S!$B$16:$G$1048576,5,FALSE)</f>
        <v>0</v>
      </c>
      <c r="L44" s="133" t="str">
        <f>VLOOKUP(A44,グループ情報_16S!$B$16:$G$1048576,6,FALSE)</f>
        <v>0</v>
      </c>
    </row>
    <row r="45" spans="1:12">
      <c r="A45" s="132">
        <v>44</v>
      </c>
      <c r="B45" s="131" t="s">
        <v>140</v>
      </c>
      <c r="C45" s="134" t="str">
        <f>VLOOKUP(A45,検体情報_16S!$A$13:$M$1048576,3,FALSE)</f>
        <v>0</v>
      </c>
      <c r="D45" s="134" t="str">
        <f>VLOOKUP(A45,検体情報_16S!$A$13:$M$1048576,9,FALSE)</f>
        <v>0</v>
      </c>
      <c r="E45" s="134" t="str">
        <f>VLOOKUP(A45,検体情報_16S!$A$13:$M$1048576,10,FALSE)</f>
        <v>0</v>
      </c>
      <c r="F45" s="134" t="str">
        <f>VLOOKUP(A45,検体情報_16S!$A$13:$M$1048576,11,FALSE)</f>
        <v>0</v>
      </c>
      <c r="G45" s="134" t="str">
        <f>VLOOKUP(A45,検体情報_16S!$A$13:$M$1048576,12,FALSE)</f>
        <v>0</v>
      </c>
      <c r="H45" s="134" t="str">
        <f>VLOOKUP(A45,検体情報_16S!$A$13:$M$1048576,13,FALSE)</f>
        <v>0</v>
      </c>
      <c r="I45" s="133" t="str">
        <f>VLOOKUP(A45,グループ情報_16S!$B$16:$G$1048576,3,FALSE)</f>
        <v>0</v>
      </c>
      <c r="J45" s="133" t="str">
        <f>VLOOKUP(A45,グループ情報_16S!$B$16:$G$1048576,4,FALSE)</f>
        <v>0</v>
      </c>
      <c r="K45" s="133" t="str">
        <f>VLOOKUP(A45,グループ情報_16S!$B$16:$G$1048576,5,FALSE)</f>
        <v>0</v>
      </c>
      <c r="L45" s="133" t="str">
        <f>VLOOKUP(A45,グループ情報_16S!$B$16:$G$1048576,6,FALSE)</f>
        <v>0</v>
      </c>
    </row>
    <row r="46" spans="1:12">
      <c r="A46" s="132">
        <v>45</v>
      </c>
      <c r="B46" s="131" t="s">
        <v>141</v>
      </c>
      <c r="C46" s="134" t="str">
        <f>VLOOKUP(A46,検体情報_16S!$A$13:$M$1048576,3,FALSE)</f>
        <v>0</v>
      </c>
      <c r="D46" s="134" t="str">
        <f>VLOOKUP(A46,検体情報_16S!$A$13:$M$1048576,9,FALSE)</f>
        <v>0</v>
      </c>
      <c r="E46" s="134" t="str">
        <f>VLOOKUP(A46,検体情報_16S!$A$13:$M$1048576,10,FALSE)</f>
        <v>0</v>
      </c>
      <c r="F46" s="134" t="str">
        <f>VLOOKUP(A46,検体情報_16S!$A$13:$M$1048576,11,FALSE)</f>
        <v>0</v>
      </c>
      <c r="G46" s="134" t="str">
        <f>VLOOKUP(A46,検体情報_16S!$A$13:$M$1048576,12,FALSE)</f>
        <v>0</v>
      </c>
      <c r="H46" s="134" t="str">
        <f>VLOOKUP(A46,検体情報_16S!$A$13:$M$1048576,13,FALSE)</f>
        <v>0</v>
      </c>
      <c r="I46" s="133" t="str">
        <f>VLOOKUP(A46,グループ情報_16S!$B$16:$G$1048576,3,FALSE)</f>
        <v>0</v>
      </c>
      <c r="J46" s="133" t="str">
        <f>VLOOKUP(A46,グループ情報_16S!$B$16:$G$1048576,4,FALSE)</f>
        <v>0</v>
      </c>
      <c r="K46" s="133" t="str">
        <f>VLOOKUP(A46,グループ情報_16S!$B$16:$G$1048576,5,FALSE)</f>
        <v>0</v>
      </c>
      <c r="L46" s="133" t="str">
        <f>VLOOKUP(A46,グループ情報_16S!$B$16:$G$1048576,6,FALSE)</f>
        <v>0</v>
      </c>
    </row>
    <row r="47" spans="1:12">
      <c r="A47" s="132">
        <v>46</v>
      </c>
      <c r="B47" s="131" t="s">
        <v>142</v>
      </c>
      <c r="C47" s="134" t="str">
        <f>VLOOKUP(A47,検体情報_16S!$A$13:$M$1048576,3,FALSE)</f>
        <v>0</v>
      </c>
      <c r="D47" s="134" t="str">
        <f>VLOOKUP(A47,検体情報_16S!$A$13:$M$1048576,9,FALSE)</f>
        <v>0</v>
      </c>
      <c r="E47" s="134" t="str">
        <f>VLOOKUP(A47,検体情報_16S!$A$13:$M$1048576,10,FALSE)</f>
        <v>0</v>
      </c>
      <c r="F47" s="134" t="str">
        <f>VLOOKUP(A47,検体情報_16S!$A$13:$M$1048576,11,FALSE)</f>
        <v>0</v>
      </c>
      <c r="G47" s="134" t="str">
        <f>VLOOKUP(A47,検体情報_16S!$A$13:$M$1048576,12,FALSE)</f>
        <v>0</v>
      </c>
      <c r="H47" s="134" t="str">
        <f>VLOOKUP(A47,検体情報_16S!$A$13:$M$1048576,13,FALSE)</f>
        <v>0</v>
      </c>
      <c r="I47" s="133" t="str">
        <f>VLOOKUP(A47,グループ情報_16S!$B$16:$G$1048576,3,FALSE)</f>
        <v>0</v>
      </c>
      <c r="J47" s="133" t="str">
        <f>VLOOKUP(A47,グループ情報_16S!$B$16:$G$1048576,4,FALSE)</f>
        <v>0</v>
      </c>
      <c r="K47" s="133" t="str">
        <f>VLOOKUP(A47,グループ情報_16S!$B$16:$G$1048576,5,FALSE)</f>
        <v>0</v>
      </c>
      <c r="L47" s="133" t="str">
        <f>VLOOKUP(A47,グループ情報_16S!$B$16:$G$1048576,6,FALSE)</f>
        <v>0</v>
      </c>
    </row>
    <row r="48" spans="1:12">
      <c r="A48" s="132">
        <v>47</v>
      </c>
      <c r="B48" s="131" t="s">
        <v>143</v>
      </c>
      <c r="C48" s="134" t="str">
        <f>VLOOKUP(A48,検体情報_16S!$A$13:$M$1048576,3,FALSE)</f>
        <v>0</v>
      </c>
      <c r="D48" s="134" t="str">
        <f>VLOOKUP(A48,検体情報_16S!$A$13:$M$1048576,9,FALSE)</f>
        <v>0</v>
      </c>
      <c r="E48" s="134" t="str">
        <f>VLOOKUP(A48,検体情報_16S!$A$13:$M$1048576,10,FALSE)</f>
        <v>0</v>
      </c>
      <c r="F48" s="134" t="str">
        <f>VLOOKUP(A48,検体情報_16S!$A$13:$M$1048576,11,FALSE)</f>
        <v>0</v>
      </c>
      <c r="G48" s="134" t="str">
        <f>VLOOKUP(A48,検体情報_16S!$A$13:$M$1048576,12,FALSE)</f>
        <v>0</v>
      </c>
      <c r="H48" s="134" t="str">
        <f>VLOOKUP(A48,検体情報_16S!$A$13:$M$1048576,13,FALSE)</f>
        <v>0</v>
      </c>
      <c r="I48" s="133" t="str">
        <f>VLOOKUP(A48,グループ情報_16S!$B$16:$G$1048576,3,FALSE)</f>
        <v>0</v>
      </c>
      <c r="J48" s="133" t="str">
        <f>VLOOKUP(A48,グループ情報_16S!$B$16:$G$1048576,4,FALSE)</f>
        <v>0</v>
      </c>
      <c r="K48" s="133" t="str">
        <f>VLOOKUP(A48,グループ情報_16S!$B$16:$G$1048576,5,FALSE)</f>
        <v>0</v>
      </c>
      <c r="L48" s="133" t="str">
        <f>VLOOKUP(A48,グループ情報_16S!$B$16:$G$1048576,6,FALSE)</f>
        <v>0</v>
      </c>
    </row>
    <row r="49" spans="1:12">
      <c r="A49" s="132">
        <v>48</v>
      </c>
      <c r="B49" s="131" t="s">
        <v>144</v>
      </c>
      <c r="C49" s="134" t="str">
        <f>VLOOKUP(A49,検体情報_16S!$A$13:$M$1048576,3,FALSE)</f>
        <v>0</v>
      </c>
      <c r="D49" s="134" t="str">
        <f>VLOOKUP(A49,検体情報_16S!$A$13:$M$1048576,9,FALSE)</f>
        <v>0</v>
      </c>
      <c r="E49" s="134" t="str">
        <f>VLOOKUP(A49,検体情報_16S!$A$13:$M$1048576,10,FALSE)</f>
        <v>0</v>
      </c>
      <c r="F49" s="134" t="str">
        <f>VLOOKUP(A49,検体情報_16S!$A$13:$M$1048576,11,FALSE)</f>
        <v>0</v>
      </c>
      <c r="G49" s="134" t="str">
        <f>VLOOKUP(A49,検体情報_16S!$A$13:$M$1048576,12,FALSE)</f>
        <v>0</v>
      </c>
      <c r="H49" s="134" t="str">
        <f>VLOOKUP(A49,検体情報_16S!$A$13:$M$1048576,13,FALSE)</f>
        <v>0</v>
      </c>
      <c r="I49" s="133" t="str">
        <f>VLOOKUP(A49,グループ情報_16S!$B$16:$G$1048576,3,FALSE)</f>
        <v>0</v>
      </c>
      <c r="J49" s="133" t="str">
        <f>VLOOKUP(A49,グループ情報_16S!$B$16:$G$1048576,4,FALSE)</f>
        <v>0</v>
      </c>
      <c r="K49" s="133" t="str">
        <f>VLOOKUP(A49,グループ情報_16S!$B$16:$G$1048576,5,FALSE)</f>
        <v>0</v>
      </c>
      <c r="L49" s="133" t="str">
        <f>VLOOKUP(A49,グループ情報_16S!$B$16:$G$1048576,6,FALSE)</f>
        <v>0</v>
      </c>
    </row>
    <row r="50" spans="1:12">
      <c r="A50" s="132">
        <v>49</v>
      </c>
      <c r="B50" s="131" t="s">
        <v>145</v>
      </c>
      <c r="C50" s="134" t="str">
        <f>VLOOKUP(A50,検体情報_16S!$A$13:$M$1048576,3,FALSE)</f>
        <v>0</v>
      </c>
      <c r="D50" s="134" t="str">
        <f>VLOOKUP(A50,検体情報_16S!$A$13:$M$1048576,9,FALSE)</f>
        <v>0</v>
      </c>
      <c r="E50" s="134" t="str">
        <f>VLOOKUP(A50,検体情報_16S!$A$13:$M$1048576,10,FALSE)</f>
        <v>0</v>
      </c>
      <c r="F50" s="134" t="str">
        <f>VLOOKUP(A50,検体情報_16S!$A$13:$M$1048576,11,FALSE)</f>
        <v>0</v>
      </c>
      <c r="G50" s="134" t="str">
        <f>VLOOKUP(A50,検体情報_16S!$A$13:$M$1048576,12,FALSE)</f>
        <v>0</v>
      </c>
      <c r="H50" s="134" t="str">
        <f>VLOOKUP(A50,検体情報_16S!$A$13:$M$1048576,13,FALSE)</f>
        <v>0</v>
      </c>
      <c r="I50" s="133" t="str">
        <f>VLOOKUP(A50,グループ情報_16S!$B$16:$G$1048576,3,FALSE)</f>
        <v>0</v>
      </c>
      <c r="J50" s="133" t="str">
        <f>VLOOKUP(A50,グループ情報_16S!$B$16:$G$1048576,4,FALSE)</f>
        <v>0</v>
      </c>
      <c r="K50" s="133" t="str">
        <f>VLOOKUP(A50,グループ情報_16S!$B$16:$G$1048576,5,FALSE)</f>
        <v>0</v>
      </c>
      <c r="L50" s="133" t="str">
        <f>VLOOKUP(A50,グループ情報_16S!$B$16:$G$1048576,6,FALSE)</f>
        <v>0</v>
      </c>
    </row>
    <row r="51" spans="1:12">
      <c r="A51" s="132">
        <v>50</v>
      </c>
      <c r="B51" s="131" t="s">
        <v>146</v>
      </c>
      <c r="C51" s="134" t="str">
        <f>VLOOKUP(A51,検体情報_16S!$A$13:$M$1048576,3,FALSE)</f>
        <v>0</v>
      </c>
      <c r="D51" s="134" t="str">
        <f>VLOOKUP(A51,検体情報_16S!$A$13:$M$1048576,9,FALSE)</f>
        <v>0</v>
      </c>
      <c r="E51" s="134" t="str">
        <f>VLOOKUP(A51,検体情報_16S!$A$13:$M$1048576,10,FALSE)</f>
        <v>0</v>
      </c>
      <c r="F51" s="134" t="str">
        <f>VLOOKUP(A51,検体情報_16S!$A$13:$M$1048576,11,FALSE)</f>
        <v>0</v>
      </c>
      <c r="G51" s="134" t="str">
        <f>VLOOKUP(A51,検体情報_16S!$A$13:$M$1048576,12,FALSE)</f>
        <v>0</v>
      </c>
      <c r="H51" s="134" t="str">
        <f>VLOOKUP(A51,検体情報_16S!$A$13:$M$1048576,13,FALSE)</f>
        <v>0</v>
      </c>
      <c r="I51" s="133" t="str">
        <f>VLOOKUP(A51,グループ情報_16S!$B$16:$G$1048576,3,FALSE)</f>
        <v>0</v>
      </c>
      <c r="J51" s="133" t="str">
        <f>VLOOKUP(A51,グループ情報_16S!$B$16:$G$1048576,4,FALSE)</f>
        <v>0</v>
      </c>
      <c r="K51" s="133" t="str">
        <f>VLOOKUP(A51,グループ情報_16S!$B$16:$G$1048576,5,FALSE)</f>
        <v>0</v>
      </c>
      <c r="L51" s="133" t="str">
        <f>VLOOKUP(A51,グループ情報_16S!$B$16:$G$1048576,6,FALSE)</f>
        <v>0</v>
      </c>
    </row>
    <row r="52" spans="1:12">
      <c r="A52" s="132">
        <v>51</v>
      </c>
      <c r="B52" s="131" t="s">
        <v>147</v>
      </c>
      <c r="C52" s="134" t="str">
        <f>VLOOKUP(A52,検体情報_16S!$A$13:$M$1048576,3,FALSE)</f>
        <v>0</v>
      </c>
      <c r="D52" s="134" t="str">
        <f>VLOOKUP(A52,検体情報_16S!$A$13:$M$1048576,9,FALSE)</f>
        <v>0</v>
      </c>
      <c r="E52" s="134" t="str">
        <f>VLOOKUP(A52,検体情報_16S!$A$13:$M$1048576,10,FALSE)</f>
        <v>0</v>
      </c>
      <c r="F52" s="134" t="str">
        <f>VLOOKUP(A52,検体情報_16S!$A$13:$M$1048576,11,FALSE)</f>
        <v>0</v>
      </c>
      <c r="G52" s="134" t="str">
        <f>VLOOKUP(A52,検体情報_16S!$A$13:$M$1048576,12,FALSE)</f>
        <v>0</v>
      </c>
      <c r="H52" s="134" t="str">
        <f>VLOOKUP(A52,検体情報_16S!$A$13:$M$1048576,13,FALSE)</f>
        <v>0</v>
      </c>
      <c r="I52" s="133" t="str">
        <f>VLOOKUP(A52,グループ情報_16S!$B$16:$G$1048576,3,FALSE)</f>
        <v>0</v>
      </c>
      <c r="J52" s="133" t="str">
        <f>VLOOKUP(A52,グループ情報_16S!$B$16:$G$1048576,4,FALSE)</f>
        <v>0</v>
      </c>
      <c r="K52" s="133" t="str">
        <f>VLOOKUP(A52,グループ情報_16S!$B$16:$G$1048576,5,FALSE)</f>
        <v>0</v>
      </c>
      <c r="L52" s="133" t="str">
        <f>VLOOKUP(A52,グループ情報_16S!$B$16:$G$1048576,6,FALSE)</f>
        <v>0</v>
      </c>
    </row>
    <row r="53" spans="1:12">
      <c r="A53" s="132">
        <v>52</v>
      </c>
      <c r="B53" s="131" t="s">
        <v>148</v>
      </c>
      <c r="C53" s="134" t="str">
        <f>VLOOKUP(A53,検体情報_16S!$A$13:$M$1048576,3,FALSE)</f>
        <v>0</v>
      </c>
      <c r="D53" s="134" t="str">
        <f>VLOOKUP(A53,検体情報_16S!$A$13:$M$1048576,9,FALSE)</f>
        <v>0</v>
      </c>
      <c r="E53" s="134" t="str">
        <f>VLOOKUP(A53,検体情報_16S!$A$13:$M$1048576,10,FALSE)</f>
        <v>0</v>
      </c>
      <c r="F53" s="134" t="str">
        <f>VLOOKUP(A53,検体情報_16S!$A$13:$M$1048576,11,FALSE)</f>
        <v>0</v>
      </c>
      <c r="G53" s="134" t="str">
        <f>VLOOKUP(A53,検体情報_16S!$A$13:$M$1048576,12,FALSE)</f>
        <v>0</v>
      </c>
      <c r="H53" s="134" t="str">
        <f>VLOOKUP(A53,検体情報_16S!$A$13:$M$1048576,13,FALSE)</f>
        <v>0</v>
      </c>
      <c r="I53" s="133" t="str">
        <f>VLOOKUP(A53,グループ情報_16S!$B$16:$G$1048576,3,FALSE)</f>
        <v>0</v>
      </c>
      <c r="J53" s="133" t="str">
        <f>VLOOKUP(A53,グループ情報_16S!$B$16:$G$1048576,4,FALSE)</f>
        <v>0</v>
      </c>
      <c r="K53" s="133" t="str">
        <f>VLOOKUP(A53,グループ情報_16S!$B$16:$G$1048576,5,FALSE)</f>
        <v>0</v>
      </c>
      <c r="L53" s="133" t="str">
        <f>VLOOKUP(A53,グループ情報_16S!$B$16:$G$1048576,6,FALSE)</f>
        <v>0</v>
      </c>
    </row>
    <row r="54" spans="1:12">
      <c r="A54" s="132">
        <v>53</v>
      </c>
      <c r="B54" s="131" t="s">
        <v>149</v>
      </c>
      <c r="C54" s="134" t="str">
        <f>VLOOKUP(A54,検体情報_16S!$A$13:$M$1048576,3,FALSE)</f>
        <v>0</v>
      </c>
      <c r="D54" s="134" t="str">
        <f>VLOOKUP(A54,検体情報_16S!$A$13:$M$1048576,9,FALSE)</f>
        <v>0</v>
      </c>
      <c r="E54" s="134" t="str">
        <f>VLOOKUP(A54,検体情報_16S!$A$13:$M$1048576,10,FALSE)</f>
        <v>0</v>
      </c>
      <c r="F54" s="134" t="str">
        <f>VLOOKUP(A54,検体情報_16S!$A$13:$M$1048576,11,FALSE)</f>
        <v>0</v>
      </c>
      <c r="G54" s="134" t="str">
        <f>VLOOKUP(A54,検体情報_16S!$A$13:$M$1048576,12,FALSE)</f>
        <v>0</v>
      </c>
      <c r="H54" s="134" t="str">
        <f>VLOOKUP(A54,検体情報_16S!$A$13:$M$1048576,13,FALSE)</f>
        <v>0</v>
      </c>
      <c r="I54" s="133" t="str">
        <f>VLOOKUP(A54,グループ情報_16S!$B$16:$G$1048576,3,FALSE)</f>
        <v>0</v>
      </c>
      <c r="J54" s="133" t="str">
        <f>VLOOKUP(A54,グループ情報_16S!$B$16:$G$1048576,4,FALSE)</f>
        <v>0</v>
      </c>
      <c r="K54" s="133" t="str">
        <f>VLOOKUP(A54,グループ情報_16S!$B$16:$G$1048576,5,FALSE)</f>
        <v>0</v>
      </c>
      <c r="L54" s="133" t="str">
        <f>VLOOKUP(A54,グループ情報_16S!$B$16:$G$1048576,6,FALSE)</f>
        <v>0</v>
      </c>
    </row>
    <row r="55" spans="1:12">
      <c r="A55" s="132">
        <v>54</v>
      </c>
      <c r="B55" s="131" t="s">
        <v>150</v>
      </c>
      <c r="C55" s="134" t="str">
        <f>VLOOKUP(A55,検体情報_16S!$A$13:$M$1048576,3,FALSE)</f>
        <v>0</v>
      </c>
      <c r="D55" s="134" t="str">
        <f>VLOOKUP(A55,検体情報_16S!$A$13:$M$1048576,9,FALSE)</f>
        <v>0</v>
      </c>
      <c r="E55" s="134" t="str">
        <f>VLOOKUP(A55,検体情報_16S!$A$13:$M$1048576,10,FALSE)</f>
        <v>0</v>
      </c>
      <c r="F55" s="134" t="str">
        <f>VLOOKUP(A55,検体情報_16S!$A$13:$M$1048576,11,FALSE)</f>
        <v>0</v>
      </c>
      <c r="G55" s="134" t="str">
        <f>VLOOKUP(A55,検体情報_16S!$A$13:$M$1048576,12,FALSE)</f>
        <v>0</v>
      </c>
      <c r="H55" s="134" t="str">
        <f>VLOOKUP(A55,検体情報_16S!$A$13:$M$1048576,13,FALSE)</f>
        <v>0</v>
      </c>
      <c r="I55" s="133" t="str">
        <f>VLOOKUP(A55,グループ情報_16S!$B$16:$G$1048576,3,FALSE)</f>
        <v>0</v>
      </c>
      <c r="J55" s="133" t="str">
        <f>VLOOKUP(A55,グループ情報_16S!$B$16:$G$1048576,4,FALSE)</f>
        <v>0</v>
      </c>
      <c r="K55" s="133" t="str">
        <f>VLOOKUP(A55,グループ情報_16S!$B$16:$G$1048576,5,FALSE)</f>
        <v>0</v>
      </c>
      <c r="L55" s="133" t="str">
        <f>VLOOKUP(A55,グループ情報_16S!$B$16:$G$1048576,6,FALSE)</f>
        <v>0</v>
      </c>
    </row>
    <row r="56" spans="1:12">
      <c r="A56" s="132">
        <v>55</v>
      </c>
      <c r="B56" s="131" t="s">
        <v>151</v>
      </c>
      <c r="C56" s="134" t="str">
        <f>VLOOKUP(A56,検体情報_16S!$A$13:$M$1048576,3,FALSE)</f>
        <v>0</v>
      </c>
      <c r="D56" s="134" t="str">
        <f>VLOOKUP(A56,検体情報_16S!$A$13:$M$1048576,9,FALSE)</f>
        <v>0</v>
      </c>
      <c r="E56" s="134" t="str">
        <f>VLOOKUP(A56,検体情報_16S!$A$13:$M$1048576,10,FALSE)</f>
        <v>0</v>
      </c>
      <c r="F56" s="134" t="str">
        <f>VLOOKUP(A56,検体情報_16S!$A$13:$M$1048576,11,FALSE)</f>
        <v>0</v>
      </c>
      <c r="G56" s="134" t="str">
        <f>VLOOKUP(A56,検体情報_16S!$A$13:$M$1048576,12,FALSE)</f>
        <v>0</v>
      </c>
      <c r="H56" s="134" t="str">
        <f>VLOOKUP(A56,検体情報_16S!$A$13:$M$1048576,13,FALSE)</f>
        <v>0</v>
      </c>
      <c r="I56" s="133" t="str">
        <f>VLOOKUP(A56,グループ情報_16S!$B$16:$G$1048576,3,FALSE)</f>
        <v>0</v>
      </c>
      <c r="J56" s="133" t="str">
        <f>VLOOKUP(A56,グループ情報_16S!$B$16:$G$1048576,4,FALSE)</f>
        <v>0</v>
      </c>
      <c r="K56" s="133" t="str">
        <f>VLOOKUP(A56,グループ情報_16S!$B$16:$G$1048576,5,FALSE)</f>
        <v>0</v>
      </c>
      <c r="L56" s="133" t="str">
        <f>VLOOKUP(A56,グループ情報_16S!$B$16:$G$1048576,6,FALSE)</f>
        <v>0</v>
      </c>
    </row>
    <row r="57" spans="1:12">
      <c r="A57" s="132">
        <v>56</v>
      </c>
      <c r="B57" s="131" t="s">
        <v>152</v>
      </c>
      <c r="C57" s="134" t="str">
        <f>VLOOKUP(A57,検体情報_16S!$A$13:$M$1048576,3,FALSE)</f>
        <v>0</v>
      </c>
      <c r="D57" s="134" t="str">
        <f>VLOOKUP(A57,検体情報_16S!$A$13:$M$1048576,9,FALSE)</f>
        <v>0</v>
      </c>
      <c r="E57" s="134" t="str">
        <f>VLOOKUP(A57,検体情報_16S!$A$13:$M$1048576,10,FALSE)</f>
        <v>0</v>
      </c>
      <c r="F57" s="134" t="str">
        <f>VLOOKUP(A57,検体情報_16S!$A$13:$M$1048576,11,FALSE)</f>
        <v>0</v>
      </c>
      <c r="G57" s="134" t="str">
        <f>VLOOKUP(A57,検体情報_16S!$A$13:$M$1048576,12,FALSE)</f>
        <v>0</v>
      </c>
      <c r="H57" s="134" t="str">
        <f>VLOOKUP(A57,検体情報_16S!$A$13:$M$1048576,13,FALSE)</f>
        <v>0</v>
      </c>
      <c r="I57" s="133" t="str">
        <f>VLOOKUP(A57,グループ情報_16S!$B$16:$G$1048576,3,FALSE)</f>
        <v>0</v>
      </c>
      <c r="J57" s="133" t="str">
        <f>VLOOKUP(A57,グループ情報_16S!$B$16:$G$1048576,4,FALSE)</f>
        <v>0</v>
      </c>
      <c r="K57" s="133" t="str">
        <f>VLOOKUP(A57,グループ情報_16S!$B$16:$G$1048576,5,FALSE)</f>
        <v>0</v>
      </c>
      <c r="L57" s="133" t="str">
        <f>VLOOKUP(A57,グループ情報_16S!$B$16:$G$1048576,6,FALSE)</f>
        <v>0</v>
      </c>
    </row>
    <row r="58" spans="1:12">
      <c r="A58" s="132">
        <v>57</v>
      </c>
      <c r="B58" s="131" t="s">
        <v>153</v>
      </c>
      <c r="C58" s="134" t="str">
        <f>VLOOKUP(A58,検体情報_16S!$A$13:$M$1048576,3,FALSE)</f>
        <v>0</v>
      </c>
      <c r="D58" s="134" t="str">
        <f>VLOOKUP(A58,検体情報_16S!$A$13:$M$1048576,9,FALSE)</f>
        <v>0</v>
      </c>
      <c r="E58" s="134" t="str">
        <f>VLOOKUP(A58,検体情報_16S!$A$13:$M$1048576,10,FALSE)</f>
        <v>0</v>
      </c>
      <c r="F58" s="134" t="str">
        <f>VLOOKUP(A58,検体情報_16S!$A$13:$M$1048576,11,FALSE)</f>
        <v>0</v>
      </c>
      <c r="G58" s="134" t="str">
        <f>VLOOKUP(A58,検体情報_16S!$A$13:$M$1048576,12,FALSE)</f>
        <v>0</v>
      </c>
      <c r="H58" s="134" t="str">
        <f>VLOOKUP(A58,検体情報_16S!$A$13:$M$1048576,13,FALSE)</f>
        <v>0</v>
      </c>
      <c r="I58" s="133" t="str">
        <f>VLOOKUP(A58,グループ情報_16S!$B$16:$G$1048576,3,FALSE)</f>
        <v>0</v>
      </c>
      <c r="J58" s="133" t="str">
        <f>VLOOKUP(A58,グループ情報_16S!$B$16:$G$1048576,4,FALSE)</f>
        <v>0</v>
      </c>
      <c r="K58" s="133" t="str">
        <f>VLOOKUP(A58,グループ情報_16S!$B$16:$G$1048576,5,FALSE)</f>
        <v>0</v>
      </c>
      <c r="L58" s="133" t="str">
        <f>VLOOKUP(A58,グループ情報_16S!$B$16:$G$1048576,6,FALSE)</f>
        <v>0</v>
      </c>
    </row>
    <row r="59" spans="1:12">
      <c r="A59" s="132">
        <v>58</v>
      </c>
      <c r="B59" s="131" t="s">
        <v>154</v>
      </c>
      <c r="C59" s="134" t="str">
        <f>VLOOKUP(A59,検体情報_16S!$A$13:$M$1048576,3,FALSE)</f>
        <v>0</v>
      </c>
      <c r="D59" s="134" t="str">
        <f>VLOOKUP(A59,検体情報_16S!$A$13:$M$1048576,9,FALSE)</f>
        <v>0</v>
      </c>
      <c r="E59" s="134" t="str">
        <f>VLOOKUP(A59,検体情報_16S!$A$13:$M$1048576,10,FALSE)</f>
        <v>0</v>
      </c>
      <c r="F59" s="134" t="str">
        <f>VLOOKUP(A59,検体情報_16S!$A$13:$M$1048576,11,FALSE)</f>
        <v>0</v>
      </c>
      <c r="G59" s="134" t="str">
        <f>VLOOKUP(A59,検体情報_16S!$A$13:$M$1048576,12,FALSE)</f>
        <v>0</v>
      </c>
      <c r="H59" s="134" t="str">
        <f>VLOOKUP(A59,検体情報_16S!$A$13:$M$1048576,13,FALSE)</f>
        <v>0</v>
      </c>
      <c r="I59" s="133" t="str">
        <f>VLOOKUP(A59,グループ情報_16S!$B$16:$G$1048576,3,FALSE)</f>
        <v>0</v>
      </c>
      <c r="J59" s="133" t="str">
        <f>VLOOKUP(A59,グループ情報_16S!$B$16:$G$1048576,4,FALSE)</f>
        <v>0</v>
      </c>
      <c r="K59" s="133" t="str">
        <f>VLOOKUP(A59,グループ情報_16S!$B$16:$G$1048576,5,FALSE)</f>
        <v>0</v>
      </c>
      <c r="L59" s="133" t="str">
        <f>VLOOKUP(A59,グループ情報_16S!$B$16:$G$1048576,6,FALSE)</f>
        <v>0</v>
      </c>
    </row>
    <row r="60" spans="1:12">
      <c r="A60" s="132">
        <v>59</v>
      </c>
      <c r="B60" s="131" t="s">
        <v>155</v>
      </c>
      <c r="C60" s="134" t="str">
        <f>VLOOKUP(A60,検体情報_16S!$A$13:$M$1048576,3,FALSE)</f>
        <v>0</v>
      </c>
      <c r="D60" s="134" t="str">
        <f>VLOOKUP(A60,検体情報_16S!$A$13:$M$1048576,9,FALSE)</f>
        <v>0</v>
      </c>
      <c r="E60" s="134" t="str">
        <f>VLOOKUP(A60,検体情報_16S!$A$13:$M$1048576,10,FALSE)</f>
        <v>0</v>
      </c>
      <c r="F60" s="134" t="str">
        <f>VLOOKUP(A60,検体情報_16S!$A$13:$M$1048576,11,FALSE)</f>
        <v>0</v>
      </c>
      <c r="G60" s="134" t="str">
        <f>VLOOKUP(A60,検体情報_16S!$A$13:$M$1048576,12,FALSE)</f>
        <v>0</v>
      </c>
      <c r="H60" s="134" t="str">
        <f>VLOOKUP(A60,検体情報_16S!$A$13:$M$1048576,13,FALSE)</f>
        <v>0</v>
      </c>
      <c r="I60" s="133" t="str">
        <f>VLOOKUP(A60,グループ情報_16S!$B$16:$G$1048576,3,FALSE)</f>
        <v>0</v>
      </c>
      <c r="J60" s="133" t="str">
        <f>VLOOKUP(A60,グループ情報_16S!$B$16:$G$1048576,4,FALSE)</f>
        <v>0</v>
      </c>
      <c r="K60" s="133" t="str">
        <f>VLOOKUP(A60,グループ情報_16S!$B$16:$G$1048576,5,FALSE)</f>
        <v>0</v>
      </c>
      <c r="L60" s="133" t="str">
        <f>VLOOKUP(A60,グループ情報_16S!$B$16:$G$1048576,6,FALSE)</f>
        <v>0</v>
      </c>
    </row>
    <row r="61" spans="1:12">
      <c r="A61" s="132">
        <v>60</v>
      </c>
      <c r="B61" s="131" t="s">
        <v>156</v>
      </c>
      <c r="C61" s="134" t="str">
        <f>VLOOKUP(A61,検体情報_16S!$A$13:$M$1048576,3,FALSE)</f>
        <v>0</v>
      </c>
      <c r="D61" s="134" t="str">
        <f>VLOOKUP(A61,検体情報_16S!$A$13:$M$1048576,9,FALSE)</f>
        <v>0</v>
      </c>
      <c r="E61" s="134" t="str">
        <f>VLOOKUP(A61,検体情報_16S!$A$13:$M$1048576,10,FALSE)</f>
        <v>0</v>
      </c>
      <c r="F61" s="134" t="str">
        <f>VLOOKUP(A61,検体情報_16S!$A$13:$M$1048576,11,FALSE)</f>
        <v>0</v>
      </c>
      <c r="G61" s="134" t="str">
        <f>VLOOKUP(A61,検体情報_16S!$A$13:$M$1048576,12,FALSE)</f>
        <v>0</v>
      </c>
      <c r="H61" s="134" t="str">
        <f>VLOOKUP(A61,検体情報_16S!$A$13:$M$1048576,13,FALSE)</f>
        <v>0</v>
      </c>
      <c r="I61" s="133" t="str">
        <f>VLOOKUP(A61,グループ情報_16S!$B$16:$G$1048576,3,FALSE)</f>
        <v>0</v>
      </c>
      <c r="J61" s="133" t="str">
        <f>VLOOKUP(A61,グループ情報_16S!$B$16:$G$1048576,4,FALSE)</f>
        <v>0</v>
      </c>
      <c r="K61" s="133" t="str">
        <f>VLOOKUP(A61,グループ情報_16S!$B$16:$G$1048576,5,FALSE)</f>
        <v>0</v>
      </c>
      <c r="L61" s="133" t="str">
        <f>VLOOKUP(A61,グループ情報_16S!$B$16:$G$1048576,6,FALSE)</f>
        <v>0</v>
      </c>
    </row>
    <row r="62" spans="1:12">
      <c r="A62" s="132">
        <v>61</v>
      </c>
      <c r="B62" s="131" t="s">
        <v>157</v>
      </c>
      <c r="C62" s="134" t="str">
        <f>VLOOKUP(A62,検体情報_16S!$A$13:$M$1048576,3,FALSE)</f>
        <v>0</v>
      </c>
      <c r="D62" s="134" t="str">
        <f>VLOOKUP(A62,検体情報_16S!$A$13:$M$1048576,9,FALSE)</f>
        <v>0</v>
      </c>
      <c r="E62" s="134" t="str">
        <f>VLOOKUP(A62,検体情報_16S!$A$13:$M$1048576,10,FALSE)</f>
        <v>0</v>
      </c>
      <c r="F62" s="134" t="str">
        <f>VLOOKUP(A62,検体情報_16S!$A$13:$M$1048576,11,FALSE)</f>
        <v>0</v>
      </c>
      <c r="G62" s="134" t="str">
        <f>VLOOKUP(A62,検体情報_16S!$A$13:$M$1048576,12,FALSE)</f>
        <v>0</v>
      </c>
      <c r="H62" s="134" t="str">
        <f>VLOOKUP(A62,検体情報_16S!$A$13:$M$1048576,13,FALSE)</f>
        <v>0</v>
      </c>
      <c r="I62" s="133" t="str">
        <f>VLOOKUP(A62,グループ情報_16S!$B$16:$G$1048576,3,FALSE)</f>
        <v>0</v>
      </c>
      <c r="J62" s="133" t="str">
        <f>VLOOKUP(A62,グループ情報_16S!$B$16:$G$1048576,4,FALSE)</f>
        <v>0</v>
      </c>
      <c r="K62" s="133" t="str">
        <f>VLOOKUP(A62,グループ情報_16S!$B$16:$G$1048576,5,FALSE)</f>
        <v>0</v>
      </c>
      <c r="L62" s="133" t="str">
        <f>VLOOKUP(A62,グループ情報_16S!$B$16:$G$1048576,6,FALSE)</f>
        <v>0</v>
      </c>
    </row>
    <row r="63" spans="1:12">
      <c r="A63" s="132">
        <v>62</v>
      </c>
      <c r="B63" s="131" t="s">
        <v>158</v>
      </c>
      <c r="C63" s="134" t="str">
        <f>VLOOKUP(A63,検体情報_16S!$A$13:$M$1048576,3,FALSE)</f>
        <v>0</v>
      </c>
      <c r="D63" s="134" t="str">
        <f>VLOOKUP(A63,検体情報_16S!$A$13:$M$1048576,9,FALSE)</f>
        <v>0</v>
      </c>
      <c r="E63" s="134" t="str">
        <f>VLOOKUP(A63,検体情報_16S!$A$13:$M$1048576,10,FALSE)</f>
        <v>0</v>
      </c>
      <c r="F63" s="134" t="str">
        <f>VLOOKUP(A63,検体情報_16S!$A$13:$M$1048576,11,FALSE)</f>
        <v>0</v>
      </c>
      <c r="G63" s="134" t="str">
        <f>VLOOKUP(A63,検体情報_16S!$A$13:$M$1048576,12,FALSE)</f>
        <v>0</v>
      </c>
      <c r="H63" s="134" t="str">
        <f>VLOOKUP(A63,検体情報_16S!$A$13:$M$1048576,13,FALSE)</f>
        <v>0</v>
      </c>
      <c r="I63" s="133" t="str">
        <f>VLOOKUP(A63,グループ情報_16S!$B$16:$G$1048576,3,FALSE)</f>
        <v>0</v>
      </c>
      <c r="J63" s="133" t="str">
        <f>VLOOKUP(A63,グループ情報_16S!$B$16:$G$1048576,4,FALSE)</f>
        <v>0</v>
      </c>
      <c r="K63" s="133" t="str">
        <f>VLOOKUP(A63,グループ情報_16S!$B$16:$G$1048576,5,FALSE)</f>
        <v>0</v>
      </c>
      <c r="L63" s="133" t="str">
        <f>VLOOKUP(A63,グループ情報_16S!$B$16:$G$1048576,6,FALSE)</f>
        <v>0</v>
      </c>
    </row>
    <row r="64" spans="1:12">
      <c r="A64" s="132">
        <v>63</v>
      </c>
      <c r="B64" s="131" t="s">
        <v>159</v>
      </c>
      <c r="C64" s="134" t="str">
        <f>VLOOKUP(A64,検体情報_16S!$A$13:$M$1048576,3,FALSE)</f>
        <v>0</v>
      </c>
      <c r="D64" s="134" t="str">
        <f>VLOOKUP(A64,検体情報_16S!$A$13:$M$1048576,9,FALSE)</f>
        <v>0</v>
      </c>
      <c r="E64" s="134" t="str">
        <f>VLOOKUP(A64,検体情報_16S!$A$13:$M$1048576,10,FALSE)</f>
        <v>0</v>
      </c>
      <c r="F64" s="134" t="str">
        <f>VLOOKUP(A64,検体情報_16S!$A$13:$M$1048576,11,FALSE)</f>
        <v>0</v>
      </c>
      <c r="G64" s="134" t="str">
        <f>VLOOKUP(A64,検体情報_16S!$A$13:$M$1048576,12,FALSE)</f>
        <v>0</v>
      </c>
      <c r="H64" s="134" t="str">
        <f>VLOOKUP(A64,検体情報_16S!$A$13:$M$1048576,13,FALSE)</f>
        <v>0</v>
      </c>
      <c r="I64" s="133" t="str">
        <f>VLOOKUP(A64,グループ情報_16S!$B$16:$G$1048576,3,FALSE)</f>
        <v>0</v>
      </c>
      <c r="J64" s="133" t="str">
        <f>VLOOKUP(A64,グループ情報_16S!$B$16:$G$1048576,4,FALSE)</f>
        <v>0</v>
      </c>
      <c r="K64" s="133" t="str">
        <f>VLOOKUP(A64,グループ情報_16S!$B$16:$G$1048576,5,FALSE)</f>
        <v>0</v>
      </c>
      <c r="L64" s="133" t="str">
        <f>VLOOKUP(A64,グループ情報_16S!$B$16:$G$1048576,6,FALSE)</f>
        <v>0</v>
      </c>
    </row>
    <row r="65" spans="1:12">
      <c r="A65" s="132">
        <v>64</v>
      </c>
      <c r="B65" s="131" t="s">
        <v>160</v>
      </c>
      <c r="C65" s="134" t="str">
        <f>VLOOKUP(A65,検体情報_16S!$A$13:$M$1048576,3,FALSE)</f>
        <v>0</v>
      </c>
      <c r="D65" s="134" t="str">
        <f>VLOOKUP(A65,検体情報_16S!$A$13:$M$1048576,9,FALSE)</f>
        <v>0</v>
      </c>
      <c r="E65" s="134" t="str">
        <f>VLOOKUP(A65,検体情報_16S!$A$13:$M$1048576,10,FALSE)</f>
        <v>0</v>
      </c>
      <c r="F65" s="134" t="str">
        <f>VLOOKUP(A65,検体情報_16S!$A$13:$M$1048576,11,FALSE)</f>
        <v>0</v>
      </c>
      <c r="G65" s="134" t="str">
        <f>VLOOKUP(A65,検体情報_16S!$A$13:$M$1048576,12,FALSE)</f>
        <v>0</v>
      </c>
      <c r="H65" s="134" t="str">
        <f>VLOOKUP(A65,検体情報_16S!$A$13:$M$1048576,13,FALSE)</f>
        <v>0</v>
      </c>
      <c r="I65" s="133" t="str">
        <f>VLOOKUP(A65,グループ情報_16S!$B$16:$G$1048576,3,FALSE)</f>
        <v>0</v>
      </c>
      <c r="J65" s="133" t="str">
        <f>VLOOKUP(A65,グループ情報_16S!$B$16:$G$1048576,4,FALSE)</f>
        <v>0</v>
      </c>
      <c r="K65" s="133" t="str">
        <f>VLOOKUP(A65,グループ情報_16S!$B$16:$G$1048576,5,FALSE)</f>
        <v>0</v>
      </c>
      <c r="L65" s="133" t="str">
        <f>VLOOKUP(A65,グループ情報_16S!$B$16:$G$1048576,6,FALSE)</f>
        <v>0</v>
      </c>
    </row>
    <row r="66" spans="1:12">
      <c r="A66" s="132">
        <v>65</v>
      </c>
      <c r="B66" s="131" t="s">
        <v>161</v>
      </c>
      <c r="C66" s="134" t="str">
        <f>VLOOKUP(A66,検体情報_16S!$A$13:$M$1048576,3,FALSE)</f>
        <v>0</v>
      </c>
      <c r="D66" s="134" t="str">
        <f>VLOOKUP(A66,検体情報_16S!$A$13:$M$1048576,9,FALSE)</f>
        <v>0</v>
      </c>
      <c r="E66" s="134" t="str">
        <f>VLOOKUP(A66,検体情報_16S!$A$13:$M$1048576,10,FALSE)</f>
        <v>0</v>
      </c>
      <c r="F66" s="134" t="str">
        <f>VLOOKUP(A66,検体情報_16S!$A$13:$M$1048576,11,FALSE)</f>
        <v>0</v>
      </c>
      <c r="G66" s="134" t="str">
        <f>VLOOKUP(A66,検体情報_16S!$A$13:$M$1048576,12,FALSE)</f>
        <v>0</v>
      </c>
      <c r="H66" s="134" t="str">
        <f>VLOOKUP(A66,検体情報_16S!$A$13:$M$1048576,13,FALSE)</f>
        <v>0</v>
      </c>
      <c r="I66" s="133" t="str">
        <f>VLOOKUP(A66,グループ情報_16S!$B$16:$G$1048576,3,FALSE)</f>
        <v>0</v>
      </c>
      <c r="J66" s="133" t="str">
        <f>VLOOKUP(A66,グループ情報_16S!$B$16:$G$1048576,4,FALSE)</f>
        <v>0</v>
      </c>
      <c r="K66" s="133" t="str">
        <f>VLOOKUP(A66,グループ情報_16S!$B$16:$G$1048576,5,FALSE)</f>
        <v>0</v>
      </c>
      <c r="L66" s="133" t="str">
        <f>VLOOKUP(A66,グループ情報_16S!$B$16:$G$1048576,6,FALSE)</f>
        <v>0</v>
      </c>
    </row>
    <row r="67" spans="1:12">
      <c r="A67" s="132">
        <v>66</v>
      </c>
      <c r="B67" s="131" t="s">
        <v>162</v>
      </c>
      <c r="C67" s="134" t="str">
        <f>VLOOKUP(A67,検体情報_16S!$A$13:$M$1048576,3,FALSE)</f>
        <v>0</v>
      </c>
      <c r="D67" s="134" t="str">
        <f>VLOOKUP(A67,検体情報_16S!$A$13:$M$1048576,9,FALSE)</f>
        <v>0</v>
      </c>
      <c r="E67" s="134" t="str">
        <f>VLOOKUP(A67,検体情報_16S!$A$13:$M$1048576,10,FALSE)</f>
        <v>0</v>
      </c>
      <c r="F67" s="134" t="str">
        <f>VLOOKUP(A67,検体情報_16S!$A$13:$M$1048576,11,FALSE)</f>
        <v>0</v>
      </c>
      <c r="G67" s="134" t="str">
        <f>VLOOKUP(A67,検体情報_16S!$A$13:$M$1048576,12,FALSE)</f>
        <v>0</v>
      </c>
      <c r="H67" s="134" t="str">
        <f>VLOOKUP(A67,検体情報_16S!$A$13:$M$1048576,13,FALSE)</f>
        <v>0</v>
      </c>
      <c r="I67" s="133" t="str">
        <f>VLOOKUP(A67,グループ情報_16S!$B$16:$G$1048576,3,FALSE)</f>
        <v>0</v>
      </c>
      <c r="J67" s="133" t="str">
        <f>VLOOKUP(A67,グループ情報_16S!$B$16:$G$1048576,4,FALSE)</f>
        <v>0</v>
      </c>
      <c r="K67" s="133" t="str">
        <f>VLOOKUP(A67,グループ情報_16S!$B$16:$G$1048576,5,FALSE)</f>
        <v>0</v>
      </c>
      <c r="L67" s="133" t="str">
        <f>VLOOKUP(A67,グループ情報_16S!$B$16:$G$1048576,6,FALSE)</f>
        <v>0</v>
      </c>
    </row>
    <row r="68" spans="1:12">
      <c r="A68" s="132">
        <v>67</v>
      </c>
      <c r="B68" s="131" t="s">
        <v>163</v>
      </c>
      <c r="C68" s="134" t="str">
        <f>VLOOKUP(A68,検体情報_16S!$A$13:$M$1048576,3,FALSE)</f>
        <v>0</v>
      </c>
      <c r="D68" s="134" t="str">
        <f>VLOOKUP(A68,検体情報_16S!$A$13:$M$1048576,9,FALSE)</f>
        <v>0</v>
      </c>
      <c r="E68" s="134" t="str">
        <f>VLOOKUP(A68,検体情報_16S!$A$13:$M$1048576,10,FALSE)</f>
        <v>0</v>
      </c>
      <c r="F68" s="134" t="str">
        <f>VLOOKUP(A68,検体情報_16S!$A$13:$M$1048576,11,FALSE)</f>
        <v>0</v>
      </c>
      <c r="G68" s="134" t="str">
        <f>VLOOKUP(A68,検体情報_16S!$A$13:$M$1048576,12,FALSE)</f>
        <v>0</v>
      </c>
      <c r="H68" s="134" t="str">
        <f>VLOOKUP(A68,検体情報_16S!$A$13:$M$1048576,13,FALSE)</f>
        <v>0</v>
      </c>
      <c r="I68" s="133" t="str">
        <f>VLOOKUP(A68,グループ情報_16S!$B$16:$G$1048576,3,FALSE)</f>
        <v>0</v>
      </c>
      <c r="J68" s="133" t="str">
        <f>VLOOKUP(A68,グループ情報_16S!$B$16:$G$1048576,4,FALSE)</f>
        <v>0</v>
      </c>
      <c r="K68" s="133" t="str">
        <f>VLOOKUP(A68,グループ情報_16S!$B$16:$G$1048576,5,FALSE)</f>
        <v>0</v>
      </c>
      <c r="L68" s="133" t="str">
        <f>VLOOKUP(A68,グループ情報_16S!$B$16:$G$1048576,6,FALSE)</f>
        <v>0</v>
      </c>
    </row>
    <row r="69" spans="1:12">
      <c r="A69" s="132">
        <v>68</v>
      </c>
      <c r="B69" s="131" t="s">
        <v>164</v>
      </c>
      <c r="C69" s="134" t="str">
        <f>VLOOKUP(A69,検体情報_16S!$A$13:$M$1048576,3,FALSE)</f>
        <v>0</v>
      </c>
      <c r="D69" s="134" t="str">
        <f>VLOOKUP(A69,検体情報_16S!$A$13:$M$1048576,9,FALSE)</f>
        <v>0</v>
      </c>
      <c r="E69" s="134" t="str">
        <f>VLOOKUP(A69,検体情報_16S!$A$13:$M$1048576,10,FALSE)</f>
        <v>0</v>
      </c>
      <c r="F69" s="134" t="str">
        <f>VLOOKUP(A69,検体情報_16S!$A$13:$M$1048576,11,FALSE)</f>
        <v>0</v>
      </c>
      <c r="G69" s="134" t="str">
        <f>VLOOKUP(A69,検体情報_16S!$A$13:$M$1048576,12,FALSE)</f>
        <v>0</v>
      </c>
      <c r="H69" s="134" t="str">
        <f>VLOOKUP(A69,検体情報_16S!$A$13:$M$1048576,13,FALSE)</f>
        <v>0</v>
      </c>
      <c r="I69" s="133" t="str">
        <f>VLOOKUP(A69,グループ情報_16S!$B$16:$G$1048576,3,FALSE)</f>
        <v>0</v>
      </c>
      <c r="J69" s="133" t="str">
        <f>VLOOKUP(A69,グループ情報_16S!$B$16:$G$1048576,4,FALSE)</f>
        <v>0</v>
      </c>
      <c r="K69" s="133" t="str">
        <f>VLOOKUP(A69,グループ情報_16S!$B$16:$G$1048576,5,FALSE)</f>
        <v>0</v>
      </c>
      <c r="L69" s="133" t="str">
        <f>VLOOKUP(A69,グループ情報_16S!$B$16:$G$1048576,6,FALSE)</f>
        <v>0</v>
      </c>
    </row>
    <row r="70" spans="1:12">
      <c r="A70" s="132">
        <v>69</v>
      </c>
      <c r="B70" s="131" t="s">
        <v>165</v>
      </c>
      <c r="C70" s="134" t="str">
        <f>VLOOKUP(A70,検体情報_16S!$A$13:$M$1048576,3,FALSE)</f>
        <v>0</v>
      </c>
      <c r="D70" s="134" t="str">
        <f>VLOOKUP(A70,検体情報_16S!$A$13:$M$1048576,9,FALSE)</f>
        <v>0</v>
      </c>
      <c r="E70" s="134" t="str">
        <f>VLOOKUP(A70,検体情報_16S!$A$13:$M$1048576,10,FALSE)</f>
        <v>0</v>
      </c>
      <c r="F70" s="134" t="str">
        <f>VLOOKUP(A70,検体情報_16S!$A$13:$M$1048576,11,FALSE)</f>
        <v>0</v>
      </c>
      <c r="G70" s="134" t="str">
        <f>VLOOKUP(A70,検体情報_16S!$A$13:$M$1048576,12,FALSE)</f>
        <v>0</v>
      </c>
      <c r="H70" s="134" t="str">
        <f>VLOOKUP(A70,検体情報_16S!$A$13:$M$1048576,13,FALSE)</f>
        <v>0</v>
      </c>
      <c r="I70" s="133" t="str">
        <f>VLOOKUP(A70,グループ情報_16S!$B$16:$G$1048576,3,FALSE)</f>
        <v>0</v>
      </c>
      <c r="J70" s="133" t="str">
        <f>VLOOKUP(A70,グループ情報_16S!$B$16:$G$1048576,4,FALSE)</f>
        <v>0</v>
      </c>
      <c r="K70" s="133" t="str">
        <f>VLOOKUP(A70,グループ情報_16S!$B$16:$G$1048576,5,FALSE)</f>
        <v>0</v>
      </c>
      <c r="L70" s="133" t="str">
        <f>VLOOKUP(A70,グループ情報_16S!$B$16:$G$1048576,6,FALSE)</f>
        <v>0</v>
      </c>
    </row>
    <row r="71" spans="1:12">
      <c r="A71" s="132">
        <v>70</v>
      </c>
      <c r="B71" s="131" t="s">
        <v>166</v>
      </c>
      <c r="C71" s="134" t="str">
        <f>VLOOKUP(A71,検体情報_16S!$A$13:$M$1048576,3,FALSE)</f>
        <v>0</v>
      </c>
      <c r="D71" s="134" t="str">
        <f>VLOOKUP(A71,検体情報_16S!$A$13:$M$1048576,9,FALSE)</f>
        <v>0</v>
      </c>
      <c r="E71" s="134" t="str">
        <f>VLOOKUP(A71,検体情報_16S!$A$13:$M$1048576,10,FALSE)</f>
        <v>0</v>
      </c>
      <c r="F71" s="134" t="str">
        <f>VLOOKUP(A71,検体情報_16S!$A$13:$M$1048576,11,FALSE)</f>
        <v>0</v>
      </c>
      <c r="G71" s="134" t="str">
        <f>VLOOKUP(A71,検体情報_16S!$A$13:$M$1048576,12,FALSE)</f>
        <v>0</v>
      </c>
      <c r="H71" s="134" t="str">
        <f>VLOOKUP(A71,検体情報_16S!$A$13:$M$1048576,13,FALSE)</f>
        <v>0</v>
      </c>
      <c r="I71" s="133" t="str">
        <f>VLOOKUP(A71,グループ情報_16S!$B$16:$G$1048576,3,FALSE)</f>
        <v>0</v>
      </c>
      <c r="J71" s="133" t="str">
        <f>VLOOKUP(A71,グループ情報_16S!$B$16:$G$1048576,4,FALSE)</f>
        <v>0</v>
      </c>
      <c r="K71" s="133" t="str">
        <f>VLOOKUP(A71,グループ情報_16S!$B$16:$G$1048576,5,FALSE)</f>
        <v>0</v>
      </c>
      <c r="L71" s="133" t="str">
        <f>VLOOKUP(A71,グループ情報_16S!$B$16:$G$1048576,6,FALSE)</f>
        <v>0</v>
      </c>
    </row>
    <row r="72" spans="1:12">
      <c r="A72" s="132">
        <v>71</v>
      </c>
      <c r="B72" s="131" t="s">
        <v>167</v>
      </c>
      <c r="C72" s="134" t="str">
        <f>VLOOKUP(A72,検体情報_16S!$A$13:$M$1048576,3,FALSE)</f>
        <v>0</v>
      </c>
      <c r="D72" s="134" t="str">
        <f>VLOOKUP(A72,検体情報_16S!$A$13:$M$1048576,9,FALSE)</f>
        <v>0</v>
      </c>
      <c r="E72" s="134" t="str">
        <f>VLOOKUP(A72,検体情報_16S!$A$13:$M$1048576,10,FALSE)</f>
        <v>0</v>
      </c>
      <c r="F72" s="134" t="str">
        <f>VLOOKUP(A72,検体情報_16S!$A$13:$M$1048576,11,FALSE)</f>
        <v>0</v>
      </c>
      <c r="G72" s="134" t="str">
        <f>VLOOKUP(A72,検体情報_16S!$A$13:$M$1048576,12,FALSE)</f>
        <v>0</v>
      </c>
      <c r="H72" s="134" t="str">
        <f>VLOOKUP(A72,検体情報_16S!$A$13:$M$1048576,13,FALSE)</f>
        <v>0</v>
      </c>
      <c r="I72" s="133" t="str">
        <f>VLOOKUP(A72,グループ情報_16S!$B$16:$G$1048576,3,FALSE)</f>
        <v>0</v>
      </c>
      <c r="J72" s="133" t="str">
        <f>VLOOKUP(A72,グループ情報_16S!$B$16:$G$1048576,4,FALSE)</f>
        <v>0</v>
      </c>
      <c r="K72" s="133" t="str">
        <f>VLOOKUP(A72,グループ情報_16S!$B$16:$G$1048576,5,FALSE)</f>
        <v>0</v>
      </c>
      <c r="L72" s="133" t="str">
        <f>VLOOKUP(A72,グループ情報_16S!$B$16:$G$1048576,6,FALSE)</f>
        <v>0</v>
      </c>
    </row>
    <row r="73" spans="1:12">
      <c r="A73" s="132">
        <v>72</v>
      </c>
      <c r="B73" s="131" t="s">
        <v>168</v>
      </c>
      <c r="C73" s="134" t="str">
        <f>VLOOKUP(A73,検体情報_16S!$A$13:$M$1048576,3,FALSE)</f>
        <v>0</v>
      </c>
      <c r="D73" s="134" t="str">
        <f>VLOOKUP(A73,検体情報_16S!$A$13:$M$1048576,9,FALSE)</f>
        <v>0</v>
      </c>
      <c r="E73" s="134" t="str">
        <f>VLOOKUP(A73,検体情報_16S!$A$13:$M$1048576,10,FALSE)</f>
        <v>0</v>
      </c>
      <c r="F73" s="134" t="str">
        <f>VLOOKUP(A73,検体情報_16S!$A$13:$M$1048576,11,FALSE)</f>
        <v>0</v>
      </c>
      <c r="G73" s="134" t="str">
        <f>VLOOKUP(A73,検体情報_16S!$A$13:$M$1048576,12,FALSE)</f>
        <v>0</v>
      </c>
      <c r="H73" s="134" t="str">
        <f>VLOOKUP(A73,検体情報_16S!$A$13:$M$1048576,13,FALSE)</f>
        <v>0</v>
      </c>
      <c r="I73" s="133" t="str">
        <f>VLOOKUP(A73,グループ情報_16S!$B$16:$G$1048576,3,FALSE)</f>
        <v>0</v>
      </c>
      <c r="J73" s="133" t="str">
        <f>VLOOKUP(A73,グループ情報_16S!$B$16:$G$1048576,4,FALSE)</f>
        <v>0</v>
      </c>
      <c r="K73" s="133" t="str">
        <f>VLOOKUP(A73,グループ情報_16S!$B$16:$G$1048576,5,FALSE)</f>
        <v>0</v>
      </c>
      <c r="L73" s="133" t="str">
        <f>VLOOKUP(A73,グループ情報_16S!$B$16:$G$1048576,6,FALSE)</f>
        <v>0</v>
      </c>
    </row>
    <row r="74" spans="1:12">
      <c r="A74" s="132">
        <v>73</v>
      </c>
      <c r="B74" s="131" t="s">
        <v>169</v>
      </c>
      <c r="C74" s="134" t="str">
        <f>VLOOKUP(A74,検体情報_16S!$A$13:$M$1048576,3,FALSE)</f>
        <v>0</v>
      </c>
      <c r="D74" s="134" t="str">
        <f>VLOOKUP(A74,検体情報_16S!$A$13:$M$1048576,9,FALSE)</f>
        <v>0</v>
      </c>
      <c r="E74" s="134" t="str">
        <f>VLOOKUP(A74,検体情報_16S!$A$13:$M$1048576,10,FALSE)</f>
        <v>0</v>
      </c>
      <c r="F74" s="134" t="str">
        <f>VLOOKUP(A74,検体情報_16S!$A$13:$M$1048576,11,FALSE)</f>
        <v>0</v>
      </c>
      <c r="G74" s="134" t="str">
        <f>VLOOKUP(A74,検体情報_16S!$A$13:$M$1048576,12,FALSE)</f>
        <v>0</v>
      </c>
      <c r="H74" s="134" t="str">
        <f>VLOOKUP(A74,検体情報_16S!$A$13:$M$1048576,13,FALSE)</f>
        <v>0</v>
      </c>
      <c r="I74" s="133" t="str">
        <f>VLOOKUP(A74,グループ情報_16S!$B$16:$G$1048576,3,FALSE)</f>
        <v>0</v>
      </c>
      <c r="J74" s="133" t="str">
        <f>VLOOKUP(A74,グループ情報_16S!$B$16:$G$1048576,4,FALSE)</f>
        <v>0</v>
      </c>
      <c r="K74" s="133" t="str">
        <f>VLOOKUP(A74,グループ情報_16S!$B$16:$G$1048576,5,FALSE)</f>
        <v>0</v>
      </c>
      <c r="L74" s="133" t="str">
        <f>VLOOKUP(A74,グループ情報_16S!$B$16:$G$1048576,6,FALSE)</f>
        <v>0</v>
      </c>
    </row>
    <row r="75" spans="1:12">
      <c r="A75" s="132">
        <v>74</v>
      </c>
      <c r="B75" s="131" t="s">
        <v>170</v>
      </c>
      <c r="C75" s="134" t="str">
        <f>VLOOKUP(A75,検体情報_16S!$A$13:$M$1048576,3,FALSE)</f>
        <v>0</v>
      </c>
      <c r="D75" s="134" t="str">
        <f>VLOOKUP(A75,検体情報_16S!$A$13:$M$1048576,9,FALSE)</f>
        <v>0</v>
      </c>
      <c r="E75" s="134" t="str">
        <f>VLOOKUP(A75,検体情報_16S!$A$13:$M$1048576,10,FALSE)</f>
        <v>0</v>
      </c>
      <c r="F75" s="134" t="str">
        <f>VLOOKUP(A75,検体情報_16S!$A$13:$M$1048576,11,FALSE)</f>
        <v>0</v>
      </c>
      <c r="G75" s="134" t="str">
        <f>VLOOKUP(A75,検体情報_16S!$A$13:$M$1048576,12,FALSE)</f>
        <v>0</v>
      </c>
      <c r="H75" s="134" t="str">
        <f>VLOOKUP(A75,検体情報_16S!$A$13:$M$1048576,13,FALSE)</f>
        <v>0</v>
      </c>
      <c r="I75" s="133" t="str">
        <f>VLOOKUP(A75,グループ情報_16S!$B$16:$G$1048576,3,FALSE)</f>
        <v>0</v>
      </c>
      <c r="J75" s="133" t="str">
        <f>VLOOKUP(A75,グループ情報_16S!$B$16:$G$1048576,4,FALSE)</f>
        <v>0</v>
      </c>
      <c r="K75" s="133" t="str">
        <f>VLOOKUP(A75,グループ情報_16S!$B$16:$G$1048576,5,FALSE)</f>
        <v>0</v>
      </c>
      <c r="L75" s="133" t="str">
        <f>VLOOKUP(A75,グループ情報_16S!$B$16:$G$1048576,6,FALSE)</f>
        <v>0</v>
      </c>
    </row>
    <row r="76" spans="1:12">
      <c r="A76" s="132">
        <v>75</v>
      </c>
      <c r="B76" s="131" t="s">
        <v>171</v>
      </c>
      <c r="C76" s="134" t="str">
        <f>VLOOKUP(A76,検体情報_16S!$A$13:$M$1048576,3,FALSE)</f>
        <v>0</v>
      </c>
      <c r="D76" s="134" t="str">
        <f>VLOOKUP(A76,検体情報_16S!$A$13:$M$1048576,9,FALSE)</f>
        <v>0</v>
      </c>
      <c r="E76" s="134" t="str">
        <f>VLOOKUP(A76,検体情報_16S!$A$13:$M$1048576,10,FALSE)</f>
        <v>0</v>
      </c>
      <c r="F76" s="134" t="str">
        <f>VLOOKUP(A76,検体情報_16S!$A$13:$M$1048576,11,FALSE)</f>
        <v>0</v>
      </c>
      <c r="G76" s="134" t="str">
        <f>VLOOKUP(A76,検体情報_16S!$A$13:$M$1048576,12,FALSE)</f>
        <v>0</v>
      </c>
      <c r="H76" s="134" t="str">
        <f>VLOOKUP(A76,検体情報_16S!$A$13:$M$1048576,13,FALSE)</f>
        <v>0</v>
      </c>
      <c r="I76" s="133" t="str">
        <f>VLOOKUP(A76,グループ情報_16S!$B$16:$G$1048576,3,FALSE)</f>
        <v>0</v>
      </c>
      <c r="J76" s="133" t="str">
        <f>VLOOKUP(A76,グループ情報_16S!$B$16:$G$1048576,4,FALSE)</f>
        <v>0</v>
      </c>
      <c r="K76" s="133" t="str">
        <f>VLOOKUP(A76,グループ情報_16S!$B$16:$G$1048576,5,FALSE)</f>
        <v>0</v>
      </c>
      <c r="L76" s="133" t="str">
        <f>VLOOKUP(A76,グループ情報_16S!$B$16:$G$1048576,6,FALSE)</f>
        <v>0</v>
      </c>
    </row>
    <row r="77" spans="1:12">
      <c r="A77" s="132">
        <v>76</v>
      </c>
      <c r="B77" s="131" t="s">
        <v>172</v>
      </c>
      <c r="C77" s="134" t="str">
        <f>VLOOKUP(A77,検体情報_16S!$A$13:$M$1048576,3,FALSE)</f>
        <v>0</v>
      </c>
      <c r="D77" s="134" t="str">
        <f>VLOOKUP(A77,検体情報_16S!$A$13:$M$1048576,9,FALSE)</f>
        <v>0</v>
      </c>
      <c r="E77" s="134" t="str">
        <f>VLOOKUP(A77,検体情報_16S!$A$13:$M$1048576,10,FALSE)</f>
        <v>0</v>
      </c>
      <c r="F77" s="134" t="str">
        <f>VLOOKUP(A77,検体情報_16S!$A$13:$M$1048576,11,FALSE)</f>
        <v>0</v>
      </c>
      <c r="G77" s="134" t="str">
        <f>VLOOKUP(A77,検体情報_16S!$A$13:$M$1048576,12,FALSE)</f>
        <v>0</v>
      </c>
      <c r="H77" s="134" t="str">
        <f>VLOOKUP(A77,検体情報_16S!$A$13:$M$1048576,13,FALSE)</f>
        <v>0</v>
      </c>
      <c r="I77" s="133" t="str">
        <f>VLOOKUP(A77,グループ情報_16S!$B$16:$G$1048576,3,FALSE)</f>
        <v>0</v>
      </c>
      <c r="J77" s="133" t="str">
        <f>VLOOKUP(A77,グループ情報_16S!$B$16:$G$1048576,4,FALSE)</f>
        <v>0</v>
      </c>
      <c r="K77" s="133" t="str">
        <f>VLOOKUP(A77,グループ情報_16S!$B$16:$G$1048576,5,FALSE)</f>
        <v>0</v>
      </c>
      <c r="L77" s="133" t="str">
        <f>VLOOKUP(A77,グループ情報_16S!$B$16:$G$1048576,6,FALSE)</f>
        <v>0</v>
      </c>
    </row>
    <row r="78" spans="1:12">
      <c r="A78" s="132">
        <v>77</v>
      </c>
      <c r="B78" s="131" t="s">
        <v>173</v>
      </c>
      <c r="C78" s="134" t="str">
        <f>VLOOKUP(A78,検体情報_16S!$A$13:$M$1048576,3,FALSE)</f>
        <v>0</v>
      </c>
      <c r="D78" s="134" t="str">
        <f>VLOOKUP(A78,検体情報_16S!$A$13:$M$1048576,9,FALSE)</f>
        <v>0</v>
      </c>
      <c r="E78" s="134" t="str">
        <f>VLOOKUP(A78,検体情報_16S!$A$13:$M$1048576,10,FALSE)</f>
        <v>0</v>
      </c>
      <c r="F78" s="134" t="str">
        <f>VLOOKUP(A78,検体情報_16S!$A$13:$M$1048576,11,FALSE)</f>
        <v>0</v>
      </c>
      <c r="G78" s="134" t="str">
        <f>VLOOKUP(A78,検体情報_16S!$A$13:$M$1048576,12,FALSE)</f>
        <v>0</v>
      </c>
      <c r="H78" s="134" t="str">
        <f>VLOOKUP(A78,検体情報_16S!$A$13:$M$1048576,13,FALSE)</f>
        <v>0</v>
      </c>
      <c r="I78" s="133" t="str">
        <f>VLOOKUP(A78,グループ情報_16S!$B$16:$G$1048576,3,FALSE)</f>
        <v>0</v>
      </c>
      <c r="J78" s="133" t="str">
        <f>VLOOKUP(A78,グループ情報_16S!$B$16:$G$1048576,4,FALSE)</f>
        <v>0</v>
      </c>
      <c r="K78" s="133" t="str">
        <f>VLOOKUP(A78,グループ情報_16S!$B$16:$G$1048576,5,FALSE)</f>
        <v>0</v>
      </c>
      <c r="L78" s="133" t="str">
        <f>VLOOKUP(A78,グループ情報_16S!$B$16:$G$1048576,6,FALSE)</f>
        <v>0</v>
      </c>
    </row>
    <row r="79" spans="1:12">
      <c r="A79" s="132">
        <v>78</v>
      </c>
      <c r="B79" s="131" t="s">
        <v>174</v>
      </c>
      <c r="C79" s="134" t="str">
        <f>VLOOKUP(A79,検体情報_16S!$A$13:$M$1048576,3,FALSE)</f>
        <v>0</v>
      </c>
      <c r="D79" s="134" t="str">
        <f>VLOOKUP(A79,検体情報_16S!$A$13:$M$1048576,9,FALSE)</f>
        <v>0</v>
      </c>
      <c r="E79" s="134" t="str">
        <f>VLOOKUP(A79,検体情報_16S!$A$13:$M$1048576,10,FALSE)</f>
        <v>0</v>
      </c>
      <c r="F79" s="134" t="str">
        <f>VLOOKUP(A79,検体情報_16S!$A$13:$M$1048576,11,FALSE)</f>
        <v>0</v>
      </c>
      <c r="G79" s="134" t="str">
        <f>VLOOKUP(A79,検体情報_16S!$A$13:$M$1048576,12,FALSE)</f>
        <v>0</v>
      </c>
      <c r="H79" s="134" t="str">
        <f>VLOOKUP(A79,検体情報_16S!$A$13:$M$1048576,13,FALSE)</f>
        <v>0</v>
      </c>
      <c r="I79" s="133" t="str">
        <f>VLOOKUP(A79,グループ情報_16S!$B$16:$G$1048576,3,FALSE)</f>
        <v>0</v>
      </c>
      <c r="J79" s="133" t="str">
        <f>VLOOKUP(A79,グループ情報_16S!$B$16:$G$1048576,4,FALSE)</f>
        <v>0</v>
      </c>
      <c r="K79" s="133" t="str">
        <f>VLOOKUP(A79,グループ情報_16S!$B$16:$G$1048576,5,FALSE)</f>
        <v>0</v>
      </c>
      <c r="L79" s="133" t="str">
        <f>VLOOKUP(A79,グループ情報_16S!$B$16:$G$1048576,6,FALSE)</f>
        <v>0</v>
      </c>
    </row>
    <row r="80" spans="1:12">
      <c r="A80" s="132">
        <v>79</v>
      </c>
      <c r="B80" s="131" t="s">
        <v>175</v>
      </c>
      <c r="C80" s="134" t="str">
        <f>VLOOKUP(A80,検体情報_16S!$A$13:$M$1048576,3,FALSE)</f>
        <v>0</v>
      </c>
      <c r="D80" s="134" t="str">
        <f>VLOOKUP(A80,検体情報_16S!$A$13:$M$1048576,9,FALSE)</f>
        <v>0</v>
      </c>
      <c r="E80" s="134" t="str">
        <f>VLOOKUP(A80,検体情報_16S!$A$13:$M$1048576,10,FALSE)</f>
        <v>0</v>
      </c>
      <c r="F80" s="134" t="str">
        <f>VLOOKUP(A80,検体情報_16S!$A$13:$M$1048576,11,FALSE)</f>
        <v>0</v>
      </c>
      <c r="G80" s="134" t="str">
        <f>VLOOKUP(A80,検体情報_16S!$A$13:$M$1048576,12,FALSE)</f>
        <v>0</v>
      </c>
      <c r="H80" s="134" t="str">
        <f>VLOOKUP(A80,検体情報_16S!$A$13:$M$1048576,13,FALSE)</f>
        <v>0</v>
      </c>
      <c r="I80" s="133" t="str">
        <f>VLOOKUP(A80,グループ情報_16S!$B$16:$G$1048576,3,FALSE)</f>
        <v>0</v>
      </c>
      <c r="J80" s="133" t="str">
        <f>VLOOKUP(A80,グループ情報_16S!$B$16:$G$1048576,4,FALSE)</f>
        <v>0</v>
      </c>
      <c r="K80" s="133" t="str">
        <f>VLOOKUP(A80,グループ情報_16S!$B$16:$G$1048576,5,FALSE)</f>
        <v>0</v>
      </c>
      <c r="L80" s="133" t="str">
        <f>VLOOKUP(A80,グループ情報_16S!$B$16:$G$1048576,6,FALSE)</f>
        <v>0</v>
      </c>
    </row>
    <row r="81" spans="1:12">
      <c r="A81" s="132">
        <v>80</v>
      </c>
      <c r="B81" s="131" t="s">
        <v>176</v>
      </c>
      <c r="C81" s="134" t="str">
        <f>VLOOKUP(A81,検体情報_16S!$A$13:$M$1048576,3,FALSE)</f>
        <v>0</v>
      </c>
      <c r="D81" s="134" t="str">
        <f>VLOOKUP(A81,検体情報_16S!$A$13:$M$1048576,9,FALSE)</f>
        <v>0</v>
      </c>
      <c r="E81" s="134" t="str">
        <f>VLOOKUP(A81,検体情報_16S!$A$13:$M$1048576,10,FALSE)</f>
        <v>0</v>
      </c>
      <c r="F81" s="134" t="str">
        <f>VLOOKUP(A81,検体情報_16S!$A$13:$M$1048576,11,FALSE)</f>
        <v>0</v>
      </c>
      <c r="G81" s="134" t="str">
        <f>VLOOKUP(A81,検体情報_16S!$A$13:$M$1048576,12,FALSE)</f>
        <v>0</v>
      </c>
      <c r="H81" s="134" t="str">
        <f>VLOOKUP(A81,検体情報_16S!$A$13:$M$1048576,13,FALSE)</f>
        <v>0</v>
      </c>
      <c r="I81" s="133" t="str">
        <f>VLOOKUP(A81,グループ情報_16S!$B$16:$G$1048576,3,FALSE)</f>
        <v>0</v>
      </c>
      <c r="J81" s="133" t="str">
        <f>VLOOKUP(A81,グループ情報_16S!$B$16:$G$1048576,4,FALSE)</f>
        <v>0</v>
      </c>
      <c r="K81" s="133" t="str">
        <f>VLOOKUP(A81,グループ情報_16S!$B$16:$G$1048576,5,FALSE)</f>
        <v>0</v>
      </c>
      <c r="L81" s="133" t="str">
        <f>VLOOKUP(A81,グループ情報_16S!$B$16:$G$1048576,6,FALSE)</f>
        <v>0</v>
      </c>
    </row>
    <row r="82" spans="1:12">
      <c r="A82" s="132">
        <v>81</v>
      </c>
      <c r="B82" s="131" t="s">
        <v>177</v>
      </c>
      <c r="C82" s="134" t="str">
        <f>VLOOKUP(A82,検体情報_16S!$A$13:$M$1048576,3,FALSE)</f>
        <v>0</v>
      </c>
      <c r="D82" s="134" t="str">
        <f>VLOOKUP(A82,検体情報_16S!$A$13:$M$1048576,9,FALSE)</f>
        <v>0</v>
      </c>
      <c r="E82" s="134" t="str">
        <f>VLOOKUP(A82,検体情報_16S!$A$13:$M$1048576,10,FALSE)</f>
        <v>0</v>
      </c>
      <c r="F82" s="134" t="str">
        <f>VLOOKUP(A82,検体情報_16S!$A$13:$M$1048576,11,FALSE)</f>
        <v>0</v>
      </c>
      <c r="G82" s="134" t="str">
        <f>VLOOKUP(A82,検体情報_16S!$A$13:$M$1048576,12,FALSE)</f>
        <v>0</v>
      </c>
      <c r="H82" s="134" t="str">
        <f>VLOOKUP(A82,検体情報_16S!$A$13:$M$1048576,13,FALSE)</f>
        <v>0</v>
      </c>
      <c r="I82" s="133" t="str">
        <f>VLOOKUP(A82,グループ情報_16S!$B$16:$G$1048576,3,FALSE)</f>
        <v>0</v>
      </c>
      <c r="J82" s="133" t="str">
        <f>VLOOKUP(A82,グループ情報_16S!$B$16:$G$1048576,4,FALSE)</f>
        <v>0</v>
      </c>
      <c r="K82" s="133" t="str">
        <f>VLOOKUP(A82,グループ情報_16S!$B$16:$G$1048576,5,FALSE)</f>
        <v>0</v>
      </c>
      <c r="L82" s="133" t="str">
        <f>VLOOKUP(A82,グループ情報_16S!$B$16:$G$1048576,6,FALSE)</f>
        <v>0</v>
      </c>
    </row>
    <row r="83" spans="1:12">
      <c r="A83" s="132">
        <v>82</v>
      </c>
      <c r="B83" s="131" t="s">
        <v>178</v>
      </c>
      <c r="C83" s="134" t="str">
        <f>VLOOKUP(A83,検体情報_16S!$A$13:$M$1048576,3,FALSE)</f>
        <v>0</v>
      </c>
      <c r="D83" s="134" t="str">
        <f>VLOOKUP(A83,検体情報_16S!$A$13:$M$1048576,9,FALSE)</f>
        <v>0</v>
      </c>
      <c r="E83" s="134" t="str">
        <f>VLOOKUP(A83,検体情報_16S!$A$13:$M$1048576,10,FALSE)</f>
        <v>0</v>
      </c>
      <c r="F83" s="134" t="str">
        <f>VLOOKUP(A83,検体情報_16S!$A$13:$M$1048576,11,FALSE)</f>
        <v>0</v>
      </c>
      <c r="G83" s="134" t="str">
        <f>VLOOKUP(A83,検体情報_16S!$A$13:$M$1048576,12,FALSE)</f>
        <v>0</v>
      </c>
      <c r="H83" s="134" t="str">
        <f>VLOOKUP(A83,検体情報_16S!$A$13:$M$1048576,13,FALSE)</f>
        <v>0</v>
      </c>
      <c r="I83" s="133" t="str">
        <f>VLOOKUP(A83,グループ情報_16S!$B$16:$G$1048576,3,FALSE)</f>
        <v>0</v>
      </c>
      <c r="J83" s="133" t="str">
        <f>VLOOKUP(A83,グループ情報_16S!$B$16:$G$1048576,4,FALSE)</f>
        <v>0</v>
      </c>
      <c r="K83" s="133" t="str">
        <f>VLOOKUP(A83,グループ情報_16S!$B$16:$G$1048576,5,FALSE)</f>
        <v>0</v>
      </c>
      <c r="L83" s="133" t="str">
        <f>VLOOKUP(A83,グループ情報_16S!$B$16:$G$1048576,6,FALSE)</f>
        <v>0</v>
      </c>
    </row>
    <row r="84" spans="1:12">
      <c r="A84" s="132">
        <v>83</v>
      </c>
      <c r="B84" s="131" t="s">
        <v>179</v>
      </c>
      <c r="C84" s="134" t="str">
        <f>VLOOKUP(A84,検体情報_16S!$A$13:$M$1048576,3,FALSE)</f>
        <v>0</v>
      </c>
      <c r="D84" s="134" t="str">
        <f>VLOOKUP(A84,検体情報_16S!$A$13:$M$1048576,9,FALSE)</f>
        <v>0</v>
      </c>
      <c r="E84" s="134" t="str">
        <f>VLOOKUP(A84,検体情報_16S!$A$13:$M$1048576,10,FALSE)</f>
        <v>0</v>
      </c>
      <c r="F84" s="134" t="str">
        <f>VLOOKUP(A84,検体情報_16S!$A$13:$M$1048576,11,FALSE)</f>
        <v>0</v>
      </c>
      <c r="G84" s="134" t="str">
        <f>VLOOKUP(A84,検体情報_16S!$A$13:$M$1048576,12,FALSE)</f>
        <v>0</v>
      </c>
      <c r="H84" s="134" t="str">
        <f>VLOOKUP(A84,検体情報_16S!$A$13:$M$1048576,13,FALSE)</f>
        <v>0</v>
      </c>
      <c r="I84" s="133" t="str">
        <f>VLOOKUP(A84,グループ情報_16S!$B$16:$G$1048576,3,FALSE)</f>
        <v>0</v>
      </c>
      <c r="J84" s="133" t="str">
        <f>VLOOKUP(A84,グループ情報_16S!$B$16:$G$1048576,4,FALSE)</f>
        <v>0</v>
      </c>
      <c r="K84" s="133" t="str">
        <f>VLOOKUP(A84,グループ情報_16S!$B$16:$G$1048576,5,FALSE)</f>
        <v>0</v>
      </c>
      <c r="L84" s="133" t="str">
        <f>VLOOKUP(A84,グループ情報_16S!$B$16:$G$1048576,6,FALSE)</f>
        <v>0</v>
      </c>
    </row>
    <row r="85" spans="1:12">
      <c r="A85" s="132">
        <v>84</v>
      </c>
      <c r="B85" s="131" t="s">
        <v>180</v>
      </c>
      <c r="C85" s="134" t="str">
        <f>VLOOKUP(A85,検体情報_16S!$A$13:$M$1048576,3,FALSE)</f>
        <v>0</v>
      </c>
      <c r="D85" s="134" t="str">
        <f>VLOOKUP(A85,検体情報_16S!$A$13:$M$1048576,9,FALSE)</f>
        <v>0</v>
      </c>
      <c r="E85" s="134" t="str">
        <f>VLOOKUP(A85,検体情報_16S!$A$13:$M$1048576,10,FALSE)</f>
        <v>0</v>
      </c>
      <c r="F85" s="134" t="str">
        <f>VLOOKUP(A85,検体情報_16S!$A$13:$M$1048576,11,FALSE)</f>
        <v>0</v>
      </c>
      <c r="G85" s="134" t="str">
        <f>VLOOKUP(A85,検体情報_16S!$A$13:$M$1048576,12,FALSE)</f>
        <v>0</v>
      </c>
      <c r="H85" s="134" t="str">
        <f>VLOOKUP(A85,検体情報_16S!$A$13:$M$1048576,13,FALSE)</f>
        <v>0</v>
      </c>
      <c r="I85" s="133" t="str">
        <f>VLOOKUP(A85,グループ情報_16S!$B$16:$G$1048576,3,FALSE)</f>
        <v>0</v>
      </c>
      <c r="J85" s="133" t="str">
        <f>VLOOKUP(A85,グループ情報_16S!$B$16:$G$1048576,4,FALSE)</f>
        <v>0</v>
      </c>
      <c r="K85" s="133" t="str">
        <f>VLOOKUP(A85,グループ情報_16S!$B$16:$G$1048576,5,FALSE)</f>
        <v>0</v>
      </c>
      <c r="L85" s="133" t="str">
        <f>VLOOKUP(A85,グループ情報_16S!$B$16:$G$1048576,6,FALSE)</f>
        <v>0</v>
      </c>
    </row>
    <row r="86" spans="1:12">
      <c r="A86" s="132">
        <v>85</v>
      </c>
      <c r="B86" s="131" t="s">
        <v>181</v>
      </c>
      <c r="C86" s="134" t="str">
        <f>VLOOKUP(A86,検体情報_16S!$A$13:$M$1048576,3,FALSE)</f>
        <v>0</v>
      </c>
      <c r="D86" s="134" t="str">
        <f>VLOOKUP(A86,検体情報_16S!$A$13:$M$1048576,9,FALSE)</f>
        <v>0</v>
      </c>
      <c r="E86" s="134" t="str">
        <f>VLOOKUP(A86,検体情報_16S!$A$13:$M$1048576,10,FALSE)</f>
        <v>0</v>
      </c>
      <c r="F86" s="134" t="str">
        <f>VLOOKUP(A86,検体情報_16S!$A$13:$M$1048576,11,FALSE)</f>
        <v>0</v>
      </c>
      <c r="G86" s="134" t="str">
        <f>VLOOKUP(A86,検体情報_16S!$A$13:$M$1048576,12,FALSE)</f>
        <v>0</v>
      </c>
      <c r="H86" s="134" t="str">
        <f>VLOOKUP(A86,検体情報_16S!$A$13:$M$1048576,13,FALSE)</f>
        <v>0</v>
      </c>
      <c r="I86" s="133" t="str">
        <f>VLOOKUP(A86,グループ情報_16S!$B$16:$G$1048576,3,FALSE)</f>
        <v>0</v>
      </c>
      <c r="J86" s="133" t="str">
        <f>VLOOKUP(A86,グループ情報_16S!$B$16:$G$1048576,4,FALSE)</f>
        <v>0</v>
      </c>
      <c r="K86" s="133" t="str">
        <f>VLOOKUP(A86,グループ情報_16S!$B$16:$G$1048576,5,FALSE)</f>
        <v>0</v>
      </c>
      <c r="L86" s="133" t="str">
        <f>VLOOKUP(A86,グループ情報_16S!$B$16:$G$1048576,6,FALSE)</f>
        <v>0</v>
      </c>
    </row>
    <row r="87" spans="1:12">
      <c r="A87" s="132">
        <v>86</v>
      </c>
      <c r="B87" s="131" t="s">
        <v>182</v>
      </c>
      <c r="C87" s="134" t="str">
        <f>VLOOKUP(A87,検体情報_16S!$A$13:$M$1048576,3,FALSE)</f>
        <v>0</v>
      </c>
      <c r="D87" s="134" t="str">
        <f>VLOOKUP(A87,検体情報_16S!$A$13:$M$1048576,9,FALSE)</f>
        <v>0</v>
      </c>
      <c r="E87" s="134" t="str">
        <f>VLOOKUP(A87,検体情報_16S!$A$13:$M$1048576,10,FALSE)</f>
        <v>0</v>
      </c>
      <c r="F87" s="134" t="str">
        <f>VLOOKUP(A87,検体情報_16S!$A$13:$M$1048576,11,FALSE)</f>
        <v>0</v>
      </c>
      <c r="G87" s="134" t="str">
        <f>VLOOKUP(A87,検体情報_16S!$A$13:$M$1048576,12,FALSE)</f>
        <v>0</v>
      </c>
      <c r="H87" s="134" t="str">
        <f>VLOOKUP(A87,検体情報_16S!$A$13:$M$1048576,13,FALSE)</f>
        <v>0</v>
      </c>
      <c r="I87" s="133" t="str">
        <f>VLOOKUP(A87,グループ情報_16S!$B$16:$G$1048576,3,FALSE)</f>
        <v>0</v>
      </c>
      <c r="J87" s="133" t="str">
        <f>VLOOKUP(A87,グループ情報_16S!$B$16:$G$1048576,4,FALSE)</f>
        <v>0</v>
      </c>
      <c r="K87" s="133" t="str">
        <f>VLOOKUP(A87,グループ情報_16S!$B$16:$G$1048576,5,FALSE)</f>
        <v>0</v>
      </c>
      <c r="L87" s="133" t="str">
        <f>VLOOKUP(A87,グループ情報_16S!$B$16:$G$1048576,6,FALSE)</f>
        <v>0</v>
      </c>
    </row>
    <row r="88" spans="1:12">
      <c r="A88" s="132">
        <v>87</v>
      </c>
      <c r="B88" s="131" t="s">
        <v>183</v>
      </c>
      <c r="C88" s="134" t="str">
        <f>VLOOKUP(A88,検体情報_16S!$A$13:$M$1048576,3,FALSE)</f>
        <v>0</v>
      </c>
      <c r="D88" s="134" t="str">
        <f>VLOOKUP(A88,検体情報_16S!$A$13:$M$1048576,9,FALSE)</f>
        <v>0</v>
      </c>
      <c r="E88" s="134" t="str">
        <f>VLOOKUP(A88,検体情報_16S!$A$13:$M$1048576,10,FALSE)</f>
        <v>0</v>
      </c>
      <c r="F88" s="134" t="str">
        <f>VLOOKUP(A88,検体情報_16S!$A$13:$M$1048576,11,FALSE)</f>
        <v>0</v>
      </c>
      <c r="G88" s="134" t="str">
        <f>VLOOKUP(A88,検体情報_16S!$A$13:$M$1048576,12,FALSE)</f>
        <v>0</v>
      </c>
      <c r="H88" s="134" t="str">
        <f>VLOOKUP(A88,検体情報_16S!$A$13:$M$1048576,13,FALSE)</f>
        <v>0</v>
      </c>
      <c r="I88" s="133" t="str">
        <f>VLOOKUP(A88,グループ情報_16S!$B$16:$G$1048576,3,FALSE)</f>
        <v>0</v>
      </c>
      <c r="J88" s="133" t="str">
        <f>VLOOKUP(A88,グループ情報_16S!$B$16:$G$1048576,4,FALSE)</f>
        <v>0</v>
      </c>
      <c r="K88" s="133" t="str">
        <f>VLOOKUP(A88,グループ情報_16S!$B$16:$G$1048576,5,FALSE)</f>
        <v>0</v>
      </c>
      <c r="L88" s="133" t="str">
        <f>VLOOKUP(A88,グループ情報_16S!$B$16:$G$1048576,6,FALSE)</f>
        <v>0</v>
      </c>
    </row>
    <row r="89" spans="1:12">
      <c r="A89" s="132">
        <v>88</v>
      </c>
      <c r="B89" s="131" t="s">
        <v>184</v>
      </c>
      <c r="C89" s="134" t="str">
        <f>VLOOKUP(A89,検体情報_16S!$A$13:$M$1048576,3,FALSE)</f>
        <v>0</v>
      </c>
      <c r="D89" s="134" t="str">
        <f>VLOOKUP(A89,検体情報_16S!$A$13:$M$1048576,9,FALSE)</f>
        <v>0</v>
      </c>
      <c r="E89" s="134" t="str">
        <f>VLOOKUP(A89,検体情報_16S!$A$13:$M$1048576,10,FALSE)</f>
        <v>0</v>
      </c>
      <c r="F89" s="134" t="str">
        <f>VLOOKUP(A89,検体情報_16S!$A$13:$M$1048576,11,FALSE)</f>
        <v>0</v>
      </c>
      <c r="G89" s="134" t="str">
        <f>VLOOKUP(A89,検体情報_16S!$A$13:$M$1048576,12,FALSE)</f>
        <v>0</v>
      </c>
      <c r="H89" s="134" t="str">
        <f>VLOOKUP(A89,検体情報_16S!$A$13:$M$1048576,13,FALSE)</f>
        <v>0</v>
      </c>
      <c r="I89" s="133" t="str">
        <f>VLOOKUP(A89,グループ情報_16S!$B$16:$G$1048576,3,FALSE)</f>
        <v>0</v>
      </c>
      <c r="J89" s="133" t="str">
        <f>VLOOKUP(A89,グループ情報_16S!$B$16:$G$1048576,4,FALSE)</f>
        <v>0</v>
      </c>
      <c r="K89" s="133" t="str">
        <f>VLOOKUP(A89,グループ情報_16S!$B$16:$G$1048576,5,FALSE)</f>
        <v>0</v>
      </c>
      <c r="L89" s="133" t="str">
        <f>VLOOKUP(A89,グループ情報_16S!$B$16:$G$1048576,6,FALSE)</f>
        <v>0</v>
      </c>
    </row>
    <row r="90" spans="1:12">
      <c r="A90" s="132">
        <v>89</v>
      </c>
      <c r="B90" s="131" t="s">
        <v>185</v>
      </c>
      <c r="C90" s="134" t="str">
        <f>VLOOKUP(A90,検体情報_16S!$A$13:$M$1048576,3,FALSE)</f>
        <v>0</v>
      </c>
      <c r="D90" s="134" t="str">
        <f>VLOOKUP(A90,検体情報_16S!$A$13:$M$1048576,9,FALSE)</f>
        <v>0</v>
      </c>
      <c r="E90" s="134" t="str">
        <f>VLOOKUP(A90,検体情報_16S!$A$13:$M$1048576,10,FALSE)</f>
        <v>0</v>
      </c>
      <c r="F90" s="134" t="str">
        <f>VLOOKUP(A90,検体情報_16S!$A$13:$M$1048576,11,FALSE)</f>
        <v>0</v>
      </c>
      <c r="G90" s="134" t="str">
        <f>VLOOKUP(A90,検体情報_16S!$A$13:$M$1048576,12,FALSE)</f>
        <v>0</v>
      </c>
      <c r="H90" s="134" t="str">
        <f>VLOOKUP(A90,検体情報_16S!$A$13:$M$1048576,13,FALSE)</f>
        <v>0</v>
      </c>
      <c r="I90" s="133" t="str">
        <f>VLOOKUP(A90,グループ情報_16S!$B$16:$G$1048576,3,FALSE)</f>
        <v>0</v>
      </c>
      <c r="J90" s="133" t="str">
        <f>VLOOKUP(A90,グループ情報_16S!$B$16:$G$1048576,4,FALSE)</f>
        <v>0</v>
      </c>
      <c r="K90" s="133" t="str">
        <f>VLOOKUP(A90,グループ情報_16S!$B$16:$G$1048576,5,FALSE)</f>
        <v>0</v>
      </c>
      <c r="L90" s="133" t="str">
        <f>VLOOKUP(A90,グループ情報_16S!$B$16:$G$1048576,6,FALSE)</f>
        <v>0</v>
      </c>
    </row>
    <row r="91" spans="1:12">
      <c r="A91" s="132">
        <v>90</v>
      </c>
      <c r="B91" s="131" t="s">
        <v>186</v>
      </c>
      <c r="C91" s="134" t="str">
        <f>VLOOKUP(A91,検体情報_16S!$A$13:$M$1048576,3,FALSE)</f>
        <v>0</v>
      </c>
      <c r="D91" s="134" t="str">
        <f>VLOOKUP(A91,検体情報_16S!$A$13:$M$1048576,9,FALSE)</f>
        <v>0</v>
      </c>
      <c r="E91" s="134" t="str">
        <f>VLOOKUP(A91,検体情報_16S!$A$13:$M$1048576,10,FALSE)</f>
        <v>0</v>
      </c>
      <c r="F91" s="134" t="str">
        <f>VLOOKUP(A91,検体情報_16S!$A$13:$M$1048576,11,FALSE)</f>
        <v>0</v>
      </c>
      <c r="G91" s="134" t="str">
        <f>VLOOKUP(A91,検体情報_16S!$A$13:$M$1048576,12,FALSE)</f>
        <v>0</v>
      </c>
      <c r="H91" s="134" t="str">
        <f>VLOOKUP(A91,検体情報_16S!$A$13:$M$1048576,13,FALSE)</f>
        <v>0</v>
      </c>
      <c r="I91" s="133" t="str">
        <f>VLOOKUP(A91,グループ情報_16S!$B$16:$G$1048576,3,FALSE)</f>
        <v>0</v>
      </c>
      <c r="J91" s="133" t="str">
        <f>VLOOKUP(A91,グループ情報_16S!$B$16:$G$1048576,4,FALSE)</f>
        <v>0</v>
      </c>
      <c r="K91" s="133" t="str">
        <f>VLOOKUP(A91,グループ情報_16S!$B$16:$G$1048576,5,FALSE)</f>
        <v>0</v>
      </c>
      <c r="L91" s="133" t="str">
        <f>VLOOKUP(A91,グループ情報_16S!$B$16:$G$1048576,6,FALSE)</f>
        <v>0</v>
      </c>
    </row>
    <row r="92" spans="1:12">
      <c r="A92" s="132">
        <v>91</v>
      </c>
      <c r="B92" s="131" t="s">
        <v>187</v>
      </c>
      <c r="C92" s="134" t="str">
        <f>VLOOKUP(A92,検体情報_16S!$A$13:$M$1048576,3,FALSE)</f>
        <v>0</v>
      </c>
      <c r="D92" s="134" t="str">
        <f>VLOOKUP(A92,検体情報_16S!$A$13:$M$1048576,9,FALSE)</f>
        <v>0</v>
      </c>
      <c r="E92" s="134" t="str">
        <f>VLOOKUP(A92,検体情報_16S!$A$13:$M$1048576,10,FALSE)</f>
        <v>0</v>
      </c>
      <c r="F92" s="134" t="str">
        <f>VLOOKUP(A92,検体情報_16S!$A$13:$M$1048576,11,FALSE)</f>
        <v>0</v>
      </c>
      <c r="G92" s="134" t="str">
        <f>VLOOKUP(A92,検体情報_16S!$A$13:$M$1048576,12,FALSE)</f>
        <v>0</v>
      </c>
      <c r="H92" s="134" t="str">
        <f>VLOOKUP(A92,検体情報_16S!$A$13:$M$1048576,13,FALSE)</f>
        <v>0</v>
      </c>
      <c r="I92" s="133" t="str">
        <f>VLOOKUP(A92,グループ情報_16S!$B$16:$G$1048576,3,FALSE)</f>
        <v>0</v>
      </c>
      <c r="J92" s="133" t="str">
        <f>VLOOKUP(A92,グループ情報_16S!$B$16:$G$1048576,4,FALSE)</f>
        <v>0</v>
      </c>
      <c r="K92" s="133" t="str">
        <f>VLOOKUP(A92,グループ情報_16S!$B$16:$G$1048576,5,FALSE)</f>
        <v>0</v>
      </c>
      <c r="L92" s="133" t="str">
        <f>VLOOKUP(A92,グループ情報_16S!$B$16:$G$1048576,6,FALSE)</f>
        <v>0</v>
      </c>
    </row>
    <row r="93" spans="1:12">
      <c r="A93" s="132">
        <v>92</v>
      </c>
      <c r="B93" s="131" t="s">
        <v>188</v>
      </c>
      <c r="C93" s="134" t="str">
        <f>VLOOKUP(A93,検体情報_16S!$A$13:$M$1048576,3,FALSE)</f>
        <v>0</v>
      </c>
      <c r="D93" s="134" t="str">
        <f>VLOOKUP(A93,検体情報_16S!$A$13:$M$1048576,9,FALSE)</f>
        <v>0</v>
      </c>
      <c r="E93" s="134" t="str">
        <f>VLOOKUP(A93,検体情報_16S!$A$13:$M$1048576,10,FALSE)</f>
        <v>0</v>
      </c>
      <c r="F93" s="134" t="str">
        <f>VLOOKUP(A93,検体情報_16S!$A$13:$M$1048576,11,FALSE)</f>
        <v>0</v>
      </c>
      <c r="G93" s="134" t="str">
        <f>VLOOKUP(A93,検体情報_16S!$A$13:$M$1048576,12,FALSE)</f>
        <v>0</v>
      </c>
      <c r="H93" s="134" t="str">
        <f>VLOOKUP(A93,検体情報_16S!$A$13:$M$1048576,13,FALSE)</f>
        <v>0</v>
      </c>
      <c r="I93" s="133" t="str">
        <f>VLOOKUP(A93,グループ情報_16S!$B$16:$G$1048576,3,FALSE)</f>
        <v>0</v>
      </c>
      <c r="J93" s="133" t="str">
        <f>VLOOKUP(A93,グループ情報_16S!$B$16:$G$1048576,4,FALSE)</f>
        <v>0</v>
      </c>
      <c r="K93" s="133" t="str">
        <f>VLOOKUP(A93,グループ情報_16S!$B$16:$G$1048576,5,FALSE)</f>
        <v>0</v>
      </c>
      <c r="L93" s="133" t="str">
        <f>VLOOKUP(A93,グループ情報_16S!$B$16:$G$1048576,6,FALSE)</f>
        <v>0</v>
      </c>
    </row>
    <row r="94" spans="1:12">
      <c r="A94" s="132">
        <v>93</v>
      </c>
      <c r="B94" s="131" t="s">
        <v>189</v>
      </c>
      <c r="C94" s="134" t="str">
        <f>VLOOKUP(A94,検体情報_16S!$A$13:$M$1048576,3,FALSE)</f>
        <v>0</v>
      </c>
      <c r="D94" s="134" t="str">
        <f>VLOOKUP(A94,検体情報_16S!$A$13:$M$1048576,9,FALSE)</f>
        <v>0</v>
      </c>
      <c r="E94" s="134" t="str">
        <f>VLOOKUP(A94,検体情報_16S!$A$13:$M$1048576,10,FALSE)</f>
        <v>0</v>
      </c>
      <c r="F94" s="134" t="str">
        <f>VLOOKUP(A94,検体情報_16S!$A$13:$M$1048576,11,FALSE)</f>
        <v>0</v>
      </c>
      <c r="G94" s="134" t="str">
        <f>VLOOKUP(A94,検体情報_16S!$A$13:$M$1048576,12,FALSE)</f>
        <v>0</v>
      </c>
      <c r="H94" s="134" t="str">
        <f>VLOOKUP(A94,検体情報_16S!$A$13:$M$1048576,13,FALSE)</f>
        <v>0</v>
      </c>
      <c r="I94" s="133" t="str">
        <f>VLOOKUP(A94,グループ情報_16S!$B$16:$G$1048576,3,FALSE)</f>
        <v>0</v>
      </c>
      <c r="J94" s="133" t="str">
        <f>VLOOKUP(A94,グループ情報_16S!$B$16:$G$1048576,4,FALSE)</f>
        <v>0</v>
      </c>
      <c r="K94" s="133" t="str">
        <f>VLOOKUP(A94,グループ情報_16S!$B$16:$G$1048576,5,FALSE)</f>
        <v>0</v>
      </c>
      <c r="L94" s="133" t="str">
        <f>VLOOKUP(A94,グループ情報_16S!$B$16:$G$1048576,6,FALSE)</f>
        <v>0</v>
      </c>
    </row>
    <row r="95" spans="1:12" customHeight="1" ht="40.5">
      <c r="A95" s="132">
        <v>94</v>
      </c>
      <c r="B95" s="131" t="s">
        <v>190</v>
      </c>
      <c r="C95" s="134" t="str">
        <f>VLOOKUP(A95,検体情報_16S!$A$13:$M$1048576,3,FALSE)</f>
        <v>0</v>
      </c>
      <c r="D95" s="134" t="str">
        <f>VLOOKUP(A95,検体情報_16S!$A$13:$M$1048576,9,FALSE)</f>
        <v>0</v>
      </c>
      <c r="E95" s="134" t="str">
        <f>VLOOKUP(A95,検体情報_16S!$A$13:$M$1048576,10,FALSE)</f>
        <v>0</v>
      </c>
      <c r="F95" s="134" t="str">
        <f>VLOOKUP(A95,検体情報_16S!$A$13:$M$1048576,11,FALSE)</f>
        <v>0</v>
      </c>
      <c r="G95" s="134" t="str">
        <f>VLOOKUP(A95,検体情報_16S!$A$13:$M$1048576,12,FALSE)</f>
        <v>0</v>
      </c>
      <c r="H95" s="134" t="str">
        <f>VLOOKUP(A95,検体情報_16S!$A$13:$M$1048576,13,FALSE)</f>
        <v>0</v>
      </c>
      <c r="I95" s="133" t="str">
        <f>VLOOKUP(A95,グループ情報_16S!$B$16:$G$1048576,3,FALSE)</f>
        <v>0</v>
      </c>
      <c r="J95" s="133" t="str">
        <f>VLOOKUP(A95,グループ情報_16S!$B$16:$G$1048576,4,FALSE)</f>
        <v>0</v>
      </c>
      <c r="K95" s="133" t="str">
        <f>VLOOKUP(A95,グループ情報_16S!$B$16:$G$1048576,5,FALSE)</f>
        <v>0</v>
      </c>
      <c r="L95" s="133" t="str">
        <f>VLOOKUP(A95,グループ情報_16S!$B$16:$G$1048576,6,FALSE)</f>
        <v>0</v>
      </c>
    </row>
    <row r="96" spans="1:12">
      <c r="A96" s="132">
        <v>95</v>
      </c>
      <c r="B96" s="138" t="s">
        <v>192</v>
      </c>
      <c r="C96" s="134" t="str">
        <f>VLOOKUP(A96,検体情報_16S!$A$13:$M$1048576,3,FALSE)</f>
        <v>0</v>
      </c>
      <c r="D96" s="134" t="str">
        <f>VLOOKUP(A96,検体情報_16S!$A$13:$M$1048576,9,FALSE)</f>
        <v>0</v>
      </c>
      <c r="E96" s="134" t="str">
        <f>VLOOKUP(A96,検体情報_16S!$A$13:$M$1048576,10,FALSE)</f>
        <v>0</v>
      </c>
      <c r="F96" s="134" t="str">
        <f>VLOOKUP(A96,検体情報_16S!$A$13:$M$1048576,11,FALSE)</f>
        <v>0</v>
      </c>
      <c r="G96" s="134" t="str">
        <f>VLOOKUP(A96,検体情報_16S!$A$13:$M$1048576,12,FALSE)</f>
        <v>0</v>
      </c>
      <c r="H96" s="134" t="str">
        <f>VLOOKUP(A96,検体情報_16S!$A$13:$M$1048576,13,FALSE)</f>
        <v>0</v>
      </c>
      <c r="I96" s="133" t="str">
        <f>VLOOKUP(A96,グループ情報_16S!$B$16:$G$1048576,3,FALSE)</f>
        <v>0</v>
      </c>
      <c r="J96" s="133" t="str">
        <f>VLOOKUP(A96,グループ情報_16S!$B$16:$G$1048576,4,FALSE)</f>
        <v>0</v>
      </c>
      <c r="K96" s="133" t="str">
        <f>VLOOKUP(A96,グループ情報_16S!$B$16:$G$1048576,5,FALSE)</f>
        <v>0</v>
      </c>
      <c r="L96" s="133" t="str">
        <f>VLOOKUP(A96,グループ情報_16S!$B$16:$G$1048576,6,FALSE)</f>
        <v>0</v>
      </c>
    </row>
    <row r="97" spans="1:12">
      <c r="A97" s="132">
        <v>96</v>
      </c>
      <c r="B97" s="138" t="s">
        <v>193</v>
      </c>
      <c r="C97" s="134" t="str">
        <f>VLOOKUP(A97,検体情報_16S!$A$13:$M$1048576,3,FALSE)</f>
        <v>0</v>
      </c>
      <c r="D97" s="134" t="str">
        <f>VLOOKUP(A97,検体情報_16S!$A$13:$M$1048576,9,FALSE)</f>
        <v>0</v>
      </c>
      <c r="E97" s="134" t="str">
        <f>VLOOKUP(A97,検体情報_16S!$A$13:$M$1048576,10,FALSE)</f>
        <v>0</v>
      </c>
      <c r="F97" s="134" t="str">
        <f>VLOOKUP(A97,検体情報_16S!$A$13:$M$1048576,11,FALSE)</f>
        <v>0</v>
      </c>
      <c r="G97" s="134" t="str">
        <f>VLOOKUP(A97,検体情報_16S!$A$13:$M$1048576,12,FALSE)</f>
        <v>0</v>
      </c>
      <c r="H97" s="134" t="str">
        <f>VLOOKUP(A97,検体情報_16S!$A$13:$M$1048576,13,FALSE)</f>
        <v>0</v>
      </c>
      <c r="I97" s="133" t="str">
        <f>VLOOKUP(A97,グループ情報_16S!$B$16:$G$1048576,3,FALSE)</f>
        <v>0</v>
      </c>
      <c r="J97" s="133" t="str">
        <f>VLOOKUP(A97,グループ情報_16S!$B$16:$G$1048576,4,FALSE)</f>
        <v>0</v>
      </c>
      <c r="K97" s="133" t="str">
        <f>VLOOKUP(A97,グループ情報_16S!$B$16:$G$1048576,5,FALSE)</f>
        <v>0</v>
      </c>
      <c r="L97" s="133" t="str">
        <f>VLOOKUP(A97,グループ情報_16S!$B$16:$G$1048576,6,FALSE)</f>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dataValidations count="576">
    <dataValidation type="custom" allowBlank="0" showDropDown="0" showInputMessage="1" showErrorMessage="1" error="サンプル名称は15文字以内および半角英数字（  +, (), _ ）で入力してください" sqref="H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H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G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7">
      <formula1>NOT(OR(LEN(C2)&gt;15,COUNTIF(C2,"*%*"),COUNTIF(C2,"*-*"),COUNTIF(C2,"*/*"),COUNTIF(C2,"*&amp;*"),COUNTIF(C2,"*#*")))</formula1>
    </dataValidation>
  </dataValidation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AI109"/>
  <sheetViews>
    <sheetView tabSelected="0" workbookViewId="0" showGridLines="false" showRowColHeaders="1">
      <selection activeCell="A1" sqref="A1"/>
    </sheetView>
  </sheetViews>
  <sheetFormatPr customHeight="true" defaultRowHeight="17.25" defaultColWidth="9" outlineLevelRow="0" outlineLevelCol="0"/>
  <cols>
    <col min="1" max="1" width="6.28515625" customWidth="true" style="160"/>
    <col min="2" max="2" width="10.7109375" customWidth="true" style="160"/>
    <col min="3" max="3" width="8" customWidth="true" style="159"/>
    <col min="4" max="4" width="8" customWidth="true" style="159"/>
    <col min="5" max="5" width="8" customWidth="true" style="159"/>
    <col min="6" max="6" width="8" customWidth="true" style="159"/>
    <col min="7" max="7" width="8" customWidth="true" style="159"/>
    <col min="8" max="8" width="8" customWidth="true" style="159"/>
    <col min="9" max="9" width="10.7109375" customWidth="true" style="159"/>
    <col min="10" max="10" width="10.7109375" customWidth="true" style="159"/>
    <col min="11" max="11" width="10.7109375" customWidth="true" style="159"/>
    <col min="12" max="12" width="10.7109375" customWidth="true" style="159"/>
    <col min="13" max="13" width="10.7109375" customWidth="true" style="159"/>
    <col min="14" max="14" width="6.140625" customWidth="true" style="159"/>
    <col min="15" max="15" width="9" style="159"/>
    <col min="16" max="16" width="9" style="159"/>
    <col min="17" max="17" width="9.140625" customWidth="true" style="159"/>
    <col min="18" max="18" width="9" style="159"/>
    <col min="19" max="19" width="9" style="158"/>
  </cols>
  <sheetData>
    <row r="1" spans="1:35" customHeight="1" ht="16.5">
      <c r="A1" s="436"/>
      <c r="B1" s="437"/>
      <c r="C1" s="437"/>
      <c r="D1" s="437"/>
      <c r="E1" s="437"/>
      <c r="F1" s="437"/>
      <c r="G1" s="437"/>
      <c r="H1" s="437"/>
      <c r="I1" s="437"/>
      <c r="J1" s="437"/>
      <c r="K1" s="437"/>
      <c r="L1" s="437"/>
      <c r="M1" s="438" t="s">
        <v>72</v>
      </c>
      <c r="N1" s="439"/>
      <c r="O1" s="439"/>
      <c r="P1" s="439"/>
      <c r="Q1" s="439"/>
      <c r="S1" s="159"/>
      <c r="T1" s="159"/>
      <c r="U1" s="159"/>
      <c r="V1" s="159"/>
      <c r="W1" s="159"/>
      <c r="X1" s="159"/>
      <c r="Y1" s="159"/>
      <c r="Z1" s="159"/>
      <c r="AA1" s="159"/>
      <c r="AB1" s="159"/>
      <c r="AC1" s="159"/>
      <c r="AD1" s="159"/>
      <c r="AE1" s="159"/>
      <c r="AF1" s="159"/>
      <c r="AG1" s="159"/>
      <c r="AH1" s="159"/>
      <c r="AI1" s="159"/>
    </row>
    <row r="2" spans="1:35" customHeight="1" ht="16.5">
      <c r="A2" s="396" t="s">
        <v>1</v>
      </c>
      <c r="B2" s="397"/>
      <c r="C2" s="397"/>
      <c r="D2" s="397"/>
      <c r="E2" s="397"/>
      <c r="F2" s="397"/>
      <c r="G2" s="397"/>
      <c r="H2" s="397"/>
      <c r="I2" s="397"/>
      <c r="J2" s="397"/>
      <c r="K2" s="397"/>
      <c r="L2" s="397"/>
      <c r="M2" s="398"/>
    </row>
    <row r="3" spans="1:35" customHeight="1" ht="42">
      <c r="A3" s="399" t="s">
        <v>221</v>
      </c>
      <c r="B3" s="400"/>
      <c r="C3" s="401"/>
      <c r="D3" s="401"/>
      <c r="E3" s="401"/>
      <c r="F3" s="401"/>
      <c r="G3" s="401"/>
      <c r="H3" s="401"/>
      <c r="I3" s="401"/>
      <c r="J3" s="401"/>
      <c r="K3" s="401"/>
      <c r="L3" s="401"/>
      <c r="M3" s="402"/>
    </row>
    <row r="4" spans="1:35" customHeight="1" ht="17.25">
      <c r="A4" s="409" t="s">
        <v>74</v>
      </c>
      <c r="B4" s="410"/>
      <c r="C4" s="410"/>
      <c r="D4" s="410"/>
      <c r="E4" s="410"/>
      <c r="F4" s="410"/>
      <c r="G4" s="410"/>
      <c r="H4" s="410"/>
      <c r="I4" s="410"/>
      <c r="J4" s="410"/>
      <c r="K4" s="410"/>
      <c r="L4" s="410"/>
      <c r="M4" s="411"/>
    </row>
    <row r="5" spans="1:35" customHeight="1" ht="31.5">
      <c r="A5" s="403" t="s">
        <v>9</v>
      </c>
      <c r="B5" s="404"/>
      <c r="C5" s="405" t="str">
        <f>IF(依頼書!H7="","",依頼書!H7)</f>
        <v>0</v>
      </c>
      <c r="D5" s="405"/>
      <c r="E5" s="405"/>
      <c r="F5" s="405"/>
      <c r="G5" s="405"/>
      <c r="H5" s="405"/>
      <c r="I5" s="405"/>
      <c r="J5" s="405"/>
      <c r="K5" s="405"/>
      <c r="L5" s="405"/>
      <c r="M5" s="406"/>
    </row>
    <row r="6" spans="1:35" customHeight="1" ht="31.5">
      <c r="A6" s="407" t="s">
        <v>10</v>
      </c>
      <c r="B6" s="408"/>
      <c r="C6" s="405" t="str">
        <f>IF(依頼書!H8="","",依頼書!H8)</f>
        <v>0</v>
      </c>
      <c r="D6" s="405"/>
      <c r="E6" s="405"/>
      <c r="F6" s="405"/>
      <c r="G6" s="405"/>
      <c r="H6" s="405"/>
      <c r="I6" s="405"/>
      <c r="J6" s="405"/>
      <c r="K6" s="405"/>
      <c r="L6" s="405"/>
      <c r="M6" s="406"/>
    </row>
    <row r="7" spans="1:35" customHeight="1" ht="31.5">
      <c r="A7" s="414" t="s">
        <v>75</v>
      </c>
      <c r="B7" s="415"/>
      <c r="C7" s="177" t="s">
        <v>19</v>
      </c>
      <c r="D7" s="175" t="s">
        <v>76</v>
      </c>
      <c r="E7" s="175"/>
      <c r="F7" s="176" t="s">
        <v>19</v>
      </c>
      <c r="G7" s="175" t="s">
        <v>77</v>
      </c>
      <c r="H7" s="175" t="s">
        <v>78</v>
      </c>
      <c r="I7" s="175"/>
      <c r="J7" s="175"/>
      <c r="K7" s="175"/>
      <c r="L7" s="175"/>
      <c r="M7" s="174"/>
    </row>
    <row r="8" spans="1:35" customHeight="1" ht="31.5">
      <c r="A8" s="416" t="s">
        <v>79</v>
      </c>
      <c r="B8" s="417"/>
      <c r="C8" s="418"/>
      <c r="D8" s="419"/>
      <c r="E8" s="419"/>
      <c r="F8" s="419"/>
      <c r="G8" s="419"/>
      <c r="H8" s="419"/>
      <c r="I8" s="420" t="s">
        <v>222</v>
      </c>
      <c r="J8" s="421"/>
      <c r="K8" s="420"/>
      <c r="L8" s="420"/>
      <c r="M8" s="422"/>
    </row>
    <row r="9" spans="1:35" customHeight="1" ht="17.25">
      <c r="A9" s="430" t="s">
        <v>82</v>
      </c>
      <c r="B9" s="431"/>
      <c r="C9" s="173"/>
      <c r="D9" s="173"/>
      <c r="E9" s="173"/>
      <c r="F9" s="173"/>
      <c r="G9" s="173"/>
      <c r="H9" s="173"/>
      <c r="I9" s="428" t="s">
        <v>223</v>
      </c>
      <c r="J9" s="428"/>
      <c r="K9" s="428"/>
      <c r="L9" s="428"/>
      <c r="M9" s="429"/>
    </row>
    <row r="10" spans="1:35" customHeight="1" ht="45.75" s="169" customFormat="1">
      <c r="A10" s="172"/>
      <c r="B10" s="171" t="s">
        <v>85</v>
      </c>
      <c r="C10" s="423" t="s">
        <v>86</v>
      </c>
      <c r="D10" s="424"/>
      <c r="E10" s="424"/>
      <c r="F10" s="424"/>
      <c r="G10" s="424"/>
      <c r="H10" s="424"/>
      <c r="I10" s="122" t="s">
        <v>224</v>
      </c>
      <c r="J10" s="122" t="s">
        <v>90</v>
      </c>
      <c r="K10" s="122" t="s">
        <v>225</v>
      </c>
      <c r="L10" s="171" t="s">
        <v>226</v>
      </c>
      <c r="M10" s="170" t="s">
        <v>227</v>
      </c>
    </row>
    <row r="11" spans="1:35" customHeight="1" ht="19.5" s="169" customFormat="1">
      <c r="A11" s="191" t="s">
        <v>92</v>
      </c>
      <c r="B11" s="192" t="s">
        <v>93</v>
      </c>
      <c r="C11" s="432" t="s">
        <v>228</v>
      </c>
      <c r="D11" s="433"/>
      <c r="E11" s="433"/>
      <c r="F11" s="433"/>
      <c r="G11" s="433"/>
      <c r="H11" s="434"/>
      <c r="I11" s="193">
        <v>55</v>
      </c>
      <c r="J11" s="192">
        <v>50</v>
      </c>
      <c r="K11" s="192">
        <v>1650</v>
      </c>
      <c r="L11" s="193">
        <v>5</v>
      </c>
      <c r="M11" s="192">
        <v>1.2</v>
      </c>
    </row>
    <row r="12" spans="1:35" customHeight="1" ht="19.5" s="169" customFormat="1">
      <c r="A12" s="187" t="s">
        <v>92</v>
      </c>
      <c r="B12" s="188" t="s">
        <v>93</v>
      </c>
      <c r="C12" s="360" t="s">
        <v>96</v>
      </c>
      <c r="D12" s="361"/>
      <c r="E12" s="361"/>
      <c r="F12" s="361"/>
      <c r="G12" s="361"/>
      <c r="H12" s="435"/>
      <c r="I12" s="194">
        <v>55</v>
      </c>
      <c r="J12" s="195">
        <v>50</v>
      </c>
      <c r="K12" s="195">
        <v>2750</v>
      </c>
      <c r="L12" s="194">
        <v>5</v>
      </c>
      <c r="M12" s="195">
        <v>1.2</v>
      </c>
    </row>
    <row r="13" spans="1:35" customHeight="1" ht="16.5">
      <c r="A13" s="179">
        <v>1</v>
      </c>
      <c r="B13" s="167" t="s">
        <v>97</v>
      </c>
      <c r="C13" s="425"/>
      <c r="D13" s="426"/>
      <c r="E13" s="426"/>
      <c r="F13" s="426"/>
      <c r="G13" s="426"/>
      <c r="H13" s="427"/>
      <c r="I13" s="178"/>
      <c r="J13" s="168"/>
      <c r="K13" s="167"/>
      <c r="L13" s="178"/>
      <c r="M13" s="167"/>
    </row>
    <row r="14" spans="1:35" customHeight="1" ht="16.5">
      <c r="A14" s="180">
        <v>2</v>
      </c>
      <c r="B14" s="165" t="s">
        <v>98</v>
      </c>
      <c r="C14" s="412"/>
      <c r="D14" s="413"/>
      <c r="E14" s="413"/>
      <c r="F14" s="413"/>
      <c r="G14" s="413"/>
      <c r="H14" s="413"/>
      <c r="I14" s="165"/>
      <c r="J14" s="165"/>
      <c r="K14" s="165"/>
      <c r="L14" s="165"/>
      <c r="M14" s="165"/>
    </row>
    <row r="15" spans="1:35" customHeight="1" ht="16.5">
      <c r="A15" s="180">
        <v>3</v>
      </c>
      <c r="B15" s="165" t="s">
        <v>99</v>
      </c>
      <c r="C15" s="412"/>
      <c r="D15" s="413"/>
      <c r="E15" s="413"/>
      <c r="F15" s="413"/>
      <c r="G15" s="413"/>
      <c r="H15" s="413"/>
      <c r="I15" s="165"/>
      <c r="J15" s="165"/>
      <c r="K15" s="165"/>
      <c r="L15" s="165"/>
      <c r="M15" s="165"/>
    </row>
    <row r="16" spans="1:35" customHeight="1" ht="16.5">
      <c r="A16" s="180">
        <v>4</v>
      </c>
      <c r="B16" s="165" t="s">
        <v>100</v>
      </c>
      <c r="C16" s="412"/>
      <c r="D16" s="413"/>
      <c r="E16" s="413"/>
      <c r="F16" s="413"/>
      <c r="G16" s="413"/>
      <c r="H16" s="413"/>
      <c r="I16" s="165"/>
      <c r="J16" s="165"/>
      <c r="K16" s="165"/>
      <c r="L16" s="165"/>
      <c r="M16" s="165"/>
    </row>
    <row r="17" spans="1:35" customHeight="1" ht="16.5">
      <c r="A17" s="180">
        <v>5</v>
      </c>
      <c r="B17" s="165" t="s">
        <v>101</v>
      </c>
      <c r="C17" s="412"/>
      <c r="D17" s="413"/>
      <c r="E17" s="413"/>
      <c r="F17" s="413"/>
      <c r="G17" s="413"/>
      <c r="H17" s="413"/>
      <c r="I17" s="165"/>
      <c r="J17" s="165"/>
      <c r="K17" s="165"/>
      <c r="L17" s="165"/>
      <c r="M17" s="165"/>
    </row>
    <row r="18" spans="1:35" customHeight="1" ht="16.5">
      <c r="A18" s="180">
        <v>6</v>
      </c>
      <c r="B18" s="165" t="s">
        <v>102</v>
      </c>
      <c r="C18" s="412"/>
      <c r="D18" s="413"/>
      <c r="E18" s="413"/>
      <c r="F18" s="413"/>
      <c r="G18" s="413"/>
      <c r="H18" s="413"/>
      <c r="I18" s="165"/>
      <c r="J18" s="165"/>
      <c r="K18" s="165"/>
      <c r="L18" s="165"/>
      <c r="M18" s="165"/>
    </row>
    <row r="19" spans="1:35" customHeight="1" ht="16.5">
      <c r="A19" s="180">
        <v>7</v>
      </c>
      <c r="B19" s="165" t="s">
        <v>103</v>
      </c>
      <c r="C19" s="412"/>
      <c r="D19" s="413"/>
      <c r="E19" s="413"/>
      <c r="F19" s="413"/>
      <c r="G19" s="413"/>
      <c r="H19" s="413"/>
      <c r="I19" s="165"/>
      <c r="J19" s="165"/>
      <c r="K19" s="165"/>
      <c r="L19" s="165"/>
      <c r="M19" s="165"/>
    </row>
    <row r="20" spans="1:35" customHeight="1" ht="16.5">
      <c r="A20" s="180">
        <v>8</v>
      </c>
      <c r="B20" s="165" t="s">
        <v>104</v>
      </c>
      <c r="C20" s="412"/>
      <c r="D20" s="413"/>
      <c r="E20" s="413"/>
      <c r="F20" s="413"/>
      <c r="G20" s="413"/>
      <c r="H20" s="413"/>
      <c r="I20" s="165"/>
      <c r="J20" s="165"/>
      <c r="K20" s="165"/>
      <c r="L20" s="165"/>
      <c r="M20" s="165"/>
    </row>
    <row r="21" spans="1:35" customHeight="1" ht="16.5">
      <c r="A21" s="180">
        <v>9</v>
      </c>
      <c r="B21" s="167" t="s">
        <v>105</v>
      </c>
      <c r="C21" s="412"/>
      <c r="D21" s="413"/>
      <c r="E21" s="413"/>
      <c r="F21" s="413"/>
      <c r="G21" s="413"/>
      <c r="H21" s="413"/>
      <c r="I21" s="165"/>
      <c r="J21" s="165"/>
      <c r="K21" s="165"/>
      <c r="L21" s="165"/>
      <c r="M21" s="165"/>
    </row>
    <row r="22" spans="1:35" customHeight="1" ht="16.5">
      <c r="A22" s="180">
        <v>10</v>
      </c>
      <c r="B22" s="165" t="s">
        <v>106</v>
      </c>
      <c r="C22" s="412"/>
      <c r="D22" s="413"/>
      <c r="E22" s="413"/>
      <c r="F22" s="413"/>
      <c r="G22" s="413"/>
      <c r="H22" s="413"/>
      <c r="I22" s="165"/>
      <c r="J22" s="165"/>
      <c r="K22" s="165"/>
      <c r="L22" s="165"/>
      <c r="M22" s="165"/>
    </row>
    <row r="23" spans="1:35" customHeight="1" ht="16.5">
      <c r="A23" s="180">
        <v>11</v>
      </c>
      <c r="B23" s="165" t="s">
        <v>107</v>
      </c>
      <c r="C23" s="412"/>
      <c r="D23" s="413"/>
      <c r="E23" s="413"/>
      <c r="F23" s="413"/>
      <c r="G23" s="413"/>
      <c r="H23" s="413"/>
      <c r="I23" s="165"/>
      <c r="J23" s="165"/>
      <c r="K23" s="165"/>
      <c r="L23" s="165"/>
      <c r="M23" s="165"/>
    </row>
    <row r="24" spans="1:35" customHeight="1" ht="16.5">
      <c r="A24" s="180">
        <v>12</v>
      </c>
      <c r="B24" s="165" t="s">
        <v>108</v>
      </c>
      <c r="C24" s="412"/>
      <c r="D24" s="413"/>
      <c r="E24" s="413"/>
      <c r="F24" s="413"/>
      <c r="G24" s="413"/>
      <c r="H24" s="413"/>
      <c r="I24" s="165"/>
      <c r="J24" s="165"/>
      <c r="K24" s="165"/>
      <c r="L24" s="165"/>
      <c r="M24" s="165"/>
    </row>
    <row r="25" spans="1:35" customHeight="1" ht="16.5">
      <c r="A25" s="180">
        <v>13</v>
      </c>
      <c r="B25" s="165" t="s">
        <v>109</v>
      </c>
      <c r="C25" s="412"/>
      <c r="D25" s="413"/>
      <c r="E25" s="413"/>
      <c r="F25" s="413"/>
      <c r="G25" s="413"/>
      <c r="H25" s="413"/>
      <c r="I25" s="165"/>
      <c r="J25" s="165"/>
      <c r="K25" s="165"/>
      <c r="L25" s="165"/>
      <c r="M25" s="165"/>
    </row>
    <row r="26" spans="1:35" customHeight="1" ht="16.5">
      <c r="A26" s="180">
        <v>14</v>
      </c>
      <c r="B26" s="165" t="s">
        <v>110</v>
      </c>
      <c r="C26" s="412"/>
      <c r="D26" s="413"/>
      <c r="E26" s="413"/>
      <c r="F26" s="413"/>
      <c r="G26" s="413"/>
      <c r="H26" s="413"/>
      <c r="I26" s="165"/>
      <c r="J26" s="165"/>
      <c r="K26" s="165"/>
      <c r="L26" s="165"/>
      <c r="M26" s="165"/>
    </row>
    <row r="27" spans="1:35" customHeight="1" ht="16.5">
      <c r="A27" s="180">
        <v>15</v>
      </c>
      <c r="B27" s="165" t="s">
        <v>111</v>
      </c>
      <c r="C27" s="412"/>
      <c r="D27" s="413"/>
      <c r="E27" s="413"/>
      <c r="F27" s="413"/>
      <c r="G27" s="413"/>
      <c r="H27" s="413"/>
      <c r="I27" s="165"/>
      <c r="J27" s="165"/>
      <c r="K27" s="165"/>
      <c r="L27" s="165"/>
      <c r="M27" s="165"/>
    </row>
    <row r="28" spans="1:35" customHeight="1" ht="16.5">
      <c r="A28" s="180">
        <v>16</v>
      </c>
      <c r="B28" s="165" t="s">
        <v>112</v>
      </c>
      <c r="C28" s="412"/>
      <c r="D28" s="413"/>
      <c r="E28" s="413"/>
      <c r="F28" s="413"/>
      <c r="G28" s="413"/>
      <c r="H28" s="413"/>
      <c r="I28" s="165"/>
      <c r="J28" s="165"/>
      <c r="K28" s="165"/>
      <c r="L28" s="165"/>
      <c r="M28" s="165"/>
    </row>
    <row r="29" spans="1:35" customHeight="1" ht="16.5">
      <c r="A29" s="180">
        <v>17</v>
      </c>
      <c r="B29" s="167" t="s">
        <v>113</v>
      </c>
      <c r="C29" s="412"/>
      <c r="D29" s="413"/>
      <c r="E29" s="413"/>
      <c r="F29" s="413"/>
      <c r="G29" s="413"/>
      <c r="H29" s="413"/>
      <c r="I29" s="165"/>
      <c r="J29" s="165"/>
      <c r="K29" s="165"/>
      <c r="L29" s="165"/>
      <c r="M29" s="165"/>
    </row>
    <row r="30" spans="1:35" customHeight="1" ht="16.5">
      <c r="A30" s="180">
        <v>18</v>
      </c>
      <c r="B30" s="165" t="s">
        <v>114</v>
      </c>
      <c r="C30" s="412"/>
      <c r="D30" s="413"/>
      <c r="E30" s="413"/>
      <c r="F30" s="413"/>
      <c r="G30" s="413"/>
      <c r="H30" s="413"/>
      <c r="I30" s="165"/>
      <c r="J30" s="165"/>
      <c r="K30" s="165"/>
      <c r="L30" s="165"/>
      <c r="M30" s="165"/>
    </row>
    <row r="31" spans="1:35" customHeight="1" ht="16.5">
      <c r="A31" s="180">
        <v>19</v>
      </c>
      <c r="B31" s="165" t="s">
        <v>115</v>
      </c>
      <c r="C31" s="412"/>
      <c r="D31" s="413"/>
      <c r="E31" s="413"/>
      <c r="F31" s="413"/>
      <c r="G31" s="413"/>
      <c r="H31" s="413"/>
      <c r="I31" s="165"/>
      <c r="J31" s="165"/>
      <c r="K31" s="165"/>
      <c r="L31" s="165"/>
      <c r="M31" s="165"/>
    </row>
    <row r="32" spans="1:35" customHeight="1" ht="16.5">
      <c r="A32" s="180">
        <v>20</v>
      </c>
      <c r="B32" s="165" t="s">
        <v>116</v>
      </c>
      <c r="C32" s="412"/>
      <c r="D32" s="413"/>
      <c r="E32" s="413"/>
      <c r="F32" s="413"/>
      <c r="G32" s="413"/>
      <c r="H32" s="413"/>
      <c r="I32" s="165"/>
      <c r="J32" s="165"/>
      <c r="K32" s="165"/>
      <c r="L32" s="165"/>
      <c r="M32" s="165"/>
    </row>
    <row r="33" spans="1:35" customHeight="1" ht="16.5">
      <c r="A33" s="180">
        <v>21</v>
      </c>
      <c r="B33" s="165" t="s">
        <v>117</v>
      </c>
      <c r="C33" s="412"/>
      <c r="D33" s="413"/>
      <c r="E33" s="413"/>
      <c r="F33" s="413"/>
      <c r="G33" s="413"/>
      <c r="H33" s="413"/>
      <c r="I33" s="165"/>
      <c r="J33" s="165"/>
      <c r="K33" s="165"/>
      <c r="L33" s="165"/>
      <c r="M33" s="165"/>
    </row>
    <row r="34" spans="1:35" customHeight="1" ht="16.5">
      <c r="A34" s="180">
        <v>22</v>
      </c>
      <c r="B34" s="165" t="s">
        <v>118</v>
      </c>
      <c r="C34" s="412"/>
      <c r="D34" s="413"/>
      <c r="E34" s="413"/>
      <c r="F34" s="413"/>
      <c r="G34" s="413"/>
      <c r="H34" s="413"/>
      <c r="I34" s="165"/>
      <c r="J34" s="165"/>
      <c r="K34" s="165"/>
      <c r="L34" s="165"/>
      <c r="M34" s="165"/>
    </row>
    <row r="35" spans="1:35" customHeight="1" ht="16.5">
      <c r="A35" s="180">
        <v>23</v>
      </c>
      <c r="B35" s="165" t="s">
        <v>119</v>
      </c>
      <c r="C35" s="412"/>
      <c r="D35" s="413"/>
      <c r="E35" s="413"/>
      <c r="F35" s="413"/>
      <c r="G35" s="413"/>
      <c r="H35" s="413"/>
      <c r="I35" s="165"/>
      <c r="J35" s="165"/>
      <c r="K35" s="165"/>
      <c r="L35" s="165"/>
      <c r="M35" s="165"/>
    </row>
    <row r="36" spans="1:35" customHeight="1" ht="16.5">
      <c r="A36" s="180">
        <v>24</v>
      </c>
      <c r="B36" s="165" t="s">
        <v>120</v>
      </c>
      <c r="C36" s="412"/>
      <c r="D36" s="413"/>
      <c r="E36" s="413"/>
      <c r="F36" s="413"/>
      <c r="G36" s="413"/>
      <c r="H36" s="413"/>
      <c r="I36" s="165"/>
      <c r="J36" s="165"/>
      <c r="K36" s="165"/>
      <c r="L36" s="165"/>
      <c r="M36" s="165"/>
    </row>
    <row r="37" spans="1:35" customHeight="1" ht="16.5">
      <c r="A37" s="180">
        <v>25</v>
      </c>
      <c r="B37" s="167" t="s">
        <v>121</v>
      </c>
      <c r="C37" s="412"/>
      <c r="D37" s="413"/>
      <c r="E37" s="413"/>
      <c r="F37" s="413"/>
      <c r="G37" s="413"/>
      <c r="H37" s="413"/>
      <c r="I37" s="165"/>
      <c r="J37" s="165"/>
      <c r="K37" s="165"/>
      <c r="L37" s="165"/>
      <c r="M37" s="165"/>
    </row>
    <row r="38" spans="1:35" customHeight="1" ht="16.5">
      <c r="A38" s="180">
        <v>26</v>
      </c>
      <c r="B38" s="165" t="s">
        <v>122</v>
      </c>
      <c r="C38" s="412"/>
      <c r="D38" s="413"/>
      <c r="E38" s="413"/>
      <c r="F38" s="413"/>
      <c r="G38" s="413"/>
      <c r="H38" s="413"/>
      <c r="I38" s="165"/>
      <c r="J38" s="165"/>
      <c r="K38" s="165"/>
      <c r="L38" s="165"/>
      <c r="M38" s="165"/>
    </row>
    <row r="39" spans="1:35" customHeight="1" ht="16.5">
      <c r="A39" s="180">
        <v>27</v>
      </c>
      <c r="B39" s="165" t="s">
        <v>123</v>
      </c>
      <c r="C39" s="412"/>
      <c r="D39" s="413"/>
      <c r="E39" s="413"/>
      <c r="F39" s="413"/>
      <c r="G39" s="413"/>
      <c r="H39" s="413"/>
      <c r="I39" s="165"/>
      <c r="J39" s="165"/>
      <c r="K39" s="165"/>
      <c r="L39" s="165"/>
      <c r="M39" s="165"/>
    </row>
    <row r="40" spans="1:35" customHeight="1" ht="16.5">
      <c r="A40" s="180">
        <v>28</v>
      </c>
      <c r="B40" s="165" t="s">
        <v>124</v>
      </c>
      <c r="C40" s="412"/>
      <c r="D40" s="413"/>
      <c r="E40" s="413"/>
      <c r="F40" s="413"/>
      <c r="G40" s="413"/>
      <c r="H40" s="413"/>
      <c r="I40" s="165"/>
      <c r="J40" s="165"/>
      <c r="K40" s="165"/>
      <c r="L40" s="165"/>
      <c r="M40" s="165"/>
    </row>
    <row r="41" spans="1:35" customHeight="1" ht="16.5">
      <c r="A41" s="180">
        <v>29</v>
      </c>
      <c r="B41" s="165" t="s">
        <v>125</v>
      </c>
      <c r="C41" s="412"/>
      <c r="D41" s="413"/>
      <c r="E41" s="413"/>
      <c r="F41" s="413"/>
      <c r="G41" s="413"/>
      <c r="H41" s="413"/>
      <c r="I41" s="165"/>
      <c r="J41" s="165"/>
      <c r="K41" s="165"/>
      <c r="L41" s="165"/>
      <c r="M41" s="165"/>
    </row>
    <row r="42" spans="1:35" customHeight="1" ht="16.5">
      <c r="A42" s="180">
        <v>30</v>
      </c>
      <c r="B42" s="165" t="s">
        <v>126</v>
      </c>
      <c r="C42" s="412"/>
      <c r="D42" s="413"/>
      <c r="E42" s="413"/>
      <c r="F42" s="413"/>
      <c r="G42" s="413"/>
      <c r="H42" s="413"/>
      <c r="I42" s="165"/>
      <c r="J42" s="165"/>
      <c r="K42" s="165"/>
      <c r="L42" s="165"/>
      <c r="M42" s="165"/>
    </row>
    <row r="43" spans="1:35" customHeight="1" ht="16.5">
      <c r="A43" s="180">
        <v>31</v>
      </c>
      <c r="B43" s="165" t="s">
        <v>127</v>
      </c>
      <c r="C43" s="412"/>
      <c r="D43" s="413"/>
      <c r="E43" s="413"/>
      <c r="F43" s="413"/>
      <c r="G43" s="413"/>
      <c r="H43" s="413"/>
      <c r="I43" s="165"/>
      <c r="J43" s="165"/>
      <c r="K43" s="165"/>
      <c r="L43" s="165"/>
      <c r="M43" s="165"/>
    </row>
    <row r="44" spans="1:35" customHeight="1" ht="16.5">
      <c r="A44" s="180">
        <v>32</v>
      </c>
      <c r="B44" s="165" t="s">
        <v>128</v>
      </c>
      <c r="C44" s="412"/>
      <c r="D44" s="413"/>
      <c r="E44" s="413"/>
      <c r="F44" s="413"/>
      <c r="G44" s="413"/>
      <c r="H44" s="413"/>
      <c r="I44" s="165"/>
      <c r="J44" s="165"/>
      <c r="K44" s="165"/>
      <c r="L44" s="165"/>
      <c r="M44" s="165"/>
    </row>
    <row r="45" spans="1:35" customHeight="1" ht="16.5">
      <c r="A45" s="180">
        <v>33</v>
      </c>
      <c r="B45" s="167" t="s">
        <v>129</v>
      </c>
      <c r="C45" s="412"/>
      <c r="D45" s="413"/>
      <c r="E45" s="413"/>
      <c r="F45" s="413"/>
      <c r="G45" s="413"/>
      <c r="H45" s="413"/>
      <c r="I45" s="165"/>
      <c r="J45" s="165"/>
      <c r="K45" s="165"/>
      <c r="L45" s="165"/>
      <c r="M45" s="165"/>
    </row>
    <row r="46" spans="1:35" customHeight="1" ht="16.5">
      <c r="A46" s="180">
        <v>34</v>
      </c>
      <c r="B46" s="165" t="s">
        <v>130</v>
      </c>
      <c r="C46" s="412"/>
      <c r="D46" s="413"/>
      <c r="E46" s="413"/>
      <c r="F46" s="413"/>
      <c r="G46" s="413"/>
      <c r="H46" s="413"/>
      <c r="I46" s="165"/>
      <c r="J46" s="165"/>
      <c r="K46" s="165"/>
      <c r="L46" s="165"/>
      <c r="M46" s="165"/>
    </row>
    <row r="47" spans="1:35" customHeight="1" ht="16.5">
      <c r="A47" s="180">
        <v>35</v>
      </c>
      <c r="B47" s="165" t="s">
        <v>131</v>
      </c>
      <c r="C47" s="412"/>
      <c r="D47" s="413"/>
      <c r="E47" s="413"/>
      <c r="F47" s="413"/>
      <c r="G47" s="413"/>
      <c r="H47" s="413"/>
      <c r="I47" s="165"/>
      <c r="J47" s="165"/>
      <c r="K47" s="165"/>
      <c r="L47" s="165"/>
      <c r="M47" s="165"/>
    </row>
    <row r="48" spans="1:35" customHeight="1" ht="16.5">
      <c r="A48" s="180">
        <v>36</v>
      </c>
      <c r="B48" s="165" t="s">
        <v>132</v>
      </c>
      <c r="C48" s="412"/>
      <c r="D48" s="413"/>
      <c r="E48" s="413"/>
      <c r="F48" s="413"/>
      <c r="G48" s="413"/>
      <c r="H48" s="413"/>
      <c r="I48" s="165"/>
      <c r="J48" s="165"/>
      <c r="K48" s="165"/>
      <c r="L48" s="165"/>
      <c r="M48" s="165"/>
    </row>
    <row r="49" spans="1:35" customHeight="1" ht="16.5">
      <c r="A49" s="180">
        <v>37</v>
      </c>
      <c r="B49" s="165" t="s">
        <v>133</v>
      </c>
      <c r="C49" s="412"/>
      <c r="D49" s="413"/>
      <c r="E49" s="413"/>
      <c r="F49" s="413"/>
      <c r="G49" s="413"/>
      <c r="H49" s="413"/>
      <c r="I49" s="165"/>
      <c r="J49" s="165"/>
      <c r="K49" s="165"/>
      <c r="L49" s="165"/>
      <c r="M49" s="165"/>
    </row>
    <row r="50" spans="1:35" customHeight="1" ht="16.5">
      <c r="A50" s="180">
        <v>38</v>
      </c>
      <c r="B50" s="165" t="s">
        <v>134</v>
      </c>
      <c r="C50" s="412"/>
      <c r="D50" s="413"/>
      <c r="E50" s="413"/>
      <c r="F50" s="413"/>
      <c r="G50" s="413"/>
      <c r="H50" s="413"/>
      <c r="I50" s="165"/>
      <c r="J50" s="165"/>
      <c r="K50" s="165"/>
      <c r="L50" s="165"/>
      <c r="M50" s="165"/>
    </row>
    <row r="51" spans="1:35" customHeight="1" ht="16.5">
      <c r="A51" s="180">
        <v>39</v>
      </c>
      <c r="B51" s="165" t="s">
        <v>135</v>
      </c>
      <c r="C51" s="412"/>
      <c r="D51" s="413"/>
      <c r="E51" s="413"/>
      <c r="F51" s="413"/>
      <c r="G51" s="413"/>
      <c r="H51" s="413"/>
      <c r="I51" s="165"/>
      <c r="J51" s="165"/>
      <c r="K51" s="165"/>
      <c r="L51" s="165"/>
      <c r="M51" s="165"/>
    </row>
    <row r="52" spans="1:35" customHeight="1" ht="16.5">
      <c r="A52" s="180">
        <v>40</v>
      </c>
      <c r="B52" s="165" t="s">
        <v>136</v>
      </c>
      <c r="C52" s="412"/>
      <c r="D52" s="413"/>
      <c r="E52" s="413"/>
      <c r="F52" s="413"/>
      <c r="G52" s="413"/>
      <c r="H52" s="413"/>
      <c r="I52" s="165"/>
      <c r="J52" s="165"/>
      <c r="K52" s="165"/>
      <c r="L52" s="165"/>
      <c r="M52" s="165"/>
    </row>
    <row r="53" spans="1:35" customHeight="1" ht="17.25">
      <c r="A53" s="180">
        <v>41</v>
      </c>
      <c r="B53" s="167" t="s">
        <v>137</v>
      </c>
      <c r="C53" s="412"/>
      <c r="D53" s="413"/>
      <c r="E53" s="413"/>
      <c r="F53" s="413"/>
      <c r="G53" s="413"/>
      <c r="H53" s="413"/>
      <c r="I53" s="165"/>
      <c r="J53" s="165"/>
      <c r="K53" s="165"/>
      <c r="L53" s="165"/>
      <c r="M53" s="165"/>
    </row>
    <row r="54" spans="1:35" customHeight="1" ht="17.25">
      <c r="A54" s="180">
        <v>42</v>
      </c>
      <c r="B54" s="165" t="s">
        <v>138</v>
      </c>
      <c r="C54" s="412"/>
      <c r="D54" s="413"/>
      <c r="E54" s="413"/>
      <c r="F54" s="413"/>
      <c r="G54" s="413"/>
      <c r="H54" s="413"/>
      <c r="I54" s="165"/>
      <c r="J54" s="165"/>
      <c r="K54" s="165"/>
      <c r="L54" s="165"/>
      <c r="M54" s="165"/>
    </row>
    <row r="55" spans="1:35" customHeight="1" ht="17.25">
      <c r="A55" s="180">
        <v>43</v>
      </c>
      <c r="B55" s="165" t="s">
        <v>139</v>
      </c>
      <c r="C55" s="412"/>
      <c r="D55" s="413"/>
      <c r="E55" s="413"/>
      <c r="F55" s="413"/>
      <c r="G55" s="413"/>
      <c r="H55" s="413"/>
      <c r="I55" s="165"/>
      <c r="J55" s="165"/>
      <c r="K55" s="165"/>
      <c r="L55" s="165"/>
      <c r="M55" s="165"/>
    </row>
    <row r="56" spans="1:35" customHeight="1" ht="17.25">
      <c r="A56" s="180">
        <v>44</v>
      </c>
      <c r="B56" s="165" t="s">
        <v>140</v>
      </c>
      <c r="C56" s="412"/>
      <c r="D56" s="413"/>
      <c r="E56" s="413"/>
      <c r="F56" s="413"/>
      <c r="G56" s="413"/>
      <c r="H56" s="413"/>
      <c r="I56" s="165"/>
      <c r="J56" s="165"/>
      <c r="K56" s="165"/>
      <c r="L56" s="165"/>
      <c r="M56" s="165"/>
    </row>
    <row r="57" spans="1:35" customHeight="1" ht="17.25">
      <c r="A57" s="180">
        <v>45</v>
      </c>
      <c r="B57" s="165" t="s">
        <v>141</v>
      </c>
      <c r="C57" s="412"/>
      <c r="D57" s="413"/>
      <c r="E57" s="413"/>
      <c r="F57" s="413"/>
      <c r="G57" s="413"/>
      <c r="H57" s="413"/>
      <c r="I57" s="165"/>
      <c r="J57" s="165"/>
      <c r="K57" s="165"/>
      <c r="L57" s="165"/>
      <c r="M57" s="165"/>
    </row>
    <row r="58" spans="1:35" customHeight="1" ht="17.25">
      <c r="A58" s="180">
        <v>46</v>
      </c>
      <c r="B58" s="165" t="s">
        <v>142</v>
      </c>
      <c r="C58" s="412"/>
      <c r="D58" s="413"/>
      <c r="E58" s="413"/>
      <c r="F58" s="413"/>
      <c r="G58" s="413"/>
      <c r="H58" s="413"/>
      <c r="I58" s="165"/>
      <c r="J58" s="165"/>
      <c r="K58" s="165"/>
      <c r="L58" s="165"/>
      <c r="M58" s="165"/>
    </row>
    <row r="59" spans="1:35" customHeight="1" ht="17.25">
      <c r="A59" s="180">
        <v>47</v>
      </c>
      <c r="B59" s="165" t="s">
        <v>143</v>
      </c>
      <c r="C59" s="412"/>
      <c r="D59" s="413"/>
      <c r="E59" s="413"/>
      <c r="F59" s="413"/>
      <c r="G59" s="413"/>
      <c r="H59" s="413"/>
      <c r="I59" s="165"/>
      <c r="J59" s="165"/>
      <c r="K59" s="165"/>
      <c r="L59" s="165"/>
      <c r="M59" s="165"/>
    </row>
    <row r="60" spans="1:35" customHeight="1" ht="17.25">
      <c r="A60" s="180">
        <v>48</v>
      </c>
      <c r="B60" s="165" t="s">
        <v>144</v>
      </c>
      <c r="C60" s="412"/>
      <c r="D60" s="413"/>
      <c r="E60" s="413"/>
      <c r="F60" s="413"/>
      <c r="G60" s="413"/>
      <c r="H60" s="413"/>
      <c r="I60" s="165"/>
      <c r="J60" s="165"/>
      <c r="K60" s="165"/>
      <c r="L60" s="165"/>
      <c r="M60" s="165"/>
    </row>
    <row r="61" spans="1:35" customHeight="1" ht="17.25">
      <c r="A61" s="180">
        <v>49</v>
      </c>
      <c r="B61" s="165" t="s">
        <v>145</v>
      </c>
      <c r="C61" s="412"/>
      <c r="D61" s="413"/>
      <c r="E61" s="413"/>
      <c r="F61" s="413"/>
      <c r="G61" s="413"/>
      <c r="H61" s="413"/>
      <c r="I61" s="165"/>
      <c r="J61" s="165"/>
      <c r="K61" s="165"/>
      <c r="L61" s="165"/>
      <c r="M61" s="165"/>
    </row>
    <row r="62" spans="1:35" customHeight="1" ht="17.25">
      <c r="A62" s="180">
        <v>50</v>
      </c>
      <c r="B62" s="165" t="s">
        <v>146</v>
      </c>
      <c r="C62" s="412"/>
      <c r="D62" s="413"/>
      <c r="E62" s="413"/>
      <c r="F62" s="413"/>
      <c r="G62" s="413"/>
      <c r="H62" s="413"/>
      <c r="I62" s="165"/>
      <c r="J62" s="165"/>
      <c r="K62" s="165"/>
      <c r="L62" s="165"/>
      <c r="M62" s="165"/>
    </row>
    <row r="63" spans="1:35" customHeight="1" ht="17.25">
      <c r="A63" s="180">
        <v>51</v>
      </c>
      <c r="B63" s="165" t="s">
        <v>147</v>
      </c>
      <c r="C63" s="412"/>
      <c r="D63" s="413"/>
      <c r="E63" s="413"/>
      <c r="F63" s="413"/>
      <c r="G63" s="413"/>
      <c r="H63" s="413"/>
      <c r="I63" s="165"/>
      <c r="J63" s="165"/>
      <c r="K63" s="165"/>
      <c r="L63" s="165"/>
      <c r="M63" s="165"/>
    </row>
    <row r="64" spans="1:35" customHeight="1" ht="17.25">
      <c r="A64" s="180">
        <v>52</v>
      </c>
      <c r="B64" s="165" t="s">
        <v>148</v>
      </c>
      <c r="C64" s="412"/>
      <c r="D64" s="413"/>
      <c r="E64" s="413"/>
      <c r="F64" s="413"/>
      <c r="G64" s="413"/>
      <c r="H64" s="413"/>
      <c r="I64" s="165"/>
      <c r="J64" s="165"/>
      <c r="K64" s="165"/>
      <c r="L64" s="165"/>
      <c r="M64" s="165"/>
    </row>
    <row r="65" spans="1:35" customHeight="1" ht="17.25">
      <c r="A65" s="180">
        <v>53</v>
      </c>
      <c r="B65" s="165" t="s">
        <v>149</v>
      </c>
      <c r="C65" s="412"/>
      <c r="D65" s="413"/>
      <c r="E65" s="413"/>
      <c r="F65" s="413"/>
      <c r="G65" s="413"/>
      <c r="H65" s="413"/>
      <c r="I65" s="165"/>
      <c r="J65" s="165"/>
      <c r="K65" s="165"/>
      <c r="L65" s="165"/>
      <c r="M65" s="165"/>
    </row>
    <row r="66" spans="1:35" customHeight="1" ht="17.25">
      <c r="A66" s="180">
        <v>54</v>
      </c>
      <c r="B66" s="165" t="s">
        <v>150</v>
      </c>
      <c r="C66" s="412"/>
      <c r="D66" s="413"/>
      <c r="E66" s="413"/>
      <c r="F66" s="413"/>
      <c r="G66" s="413"/>
      <c r="H66" s="413"/>
      <c r="I66" s="165"/>
      <c r="J66" s="165"/>
      <c r="K66" s="165"/>
      <c r="L66" s="165"/>
      <c r="M66" s="165"/>
    </row>
    <row r="67" spans="1:35" customHeight="1" ht="17.25">
      <c r="A67" s="180">
        <v>55</v>
      </c>
      <c r="B67" s="165" t="s">
        <v>151</v>
      </c>
      <c r="C67" s="412"/>
      <c r="D67" s="413"/>
      <c r="E67" s="413"/>
      <c r="F67" s="413"/>
      <c r="G67" s="413"/>
      <c r="H67" s="413"/>
      <c r="I67" s="165"/>
      <c r="J67" s="165"/>
      <c r="K67" s="165"/>
      <c r="L67" s="165"/>
      <c r="M67" s="165"/>
    </row>
    <row r="68" spans="1:35" customHeight="1" ht="17.25">
      <c r="A68" s="180">
        <v>56</v>
      </c>
      <c r="B68" s="165" t="s">
        <v>152</v>
      </c>
      <c r="C68" s="412"/>
      <c r="D68" s="413"/>
      <c r="E68" s="413"/>
      <c r="F68" s="413"/>
      <c r="G68" s="413"/>
      <c r="H68" s="413"/>
      <c r="I68" s="165"/>
      <c r="J68" s="165"/>
      <c r="K68" s="165"/>
      <c r="L68" s="165"/>
      <c r="M68" s="165"/>
    </row>
    <row r="69" spans="1:35" customHeight="1" ht="17.25">
      <c r="A69" s="180">
        <v>57</v>
      </c>
      <c r="B69" s="167" t="s">
        <v>153</v>
      </c>
      <c r="C69" s="412"/>
      <c r="D69" s="413"/>
      <c r="E69" s="413"/>
      <c r="F69" s="413"/>
      <c r="G69" s="413"/>
      <c r="H69" s="413"/>
      <c r="I69" s="165"/>
      <c r="J69" s="165"/>
      <c r="K69" s="165"/>
      <c r="L69" s="165"/>
      <c r="M69" s="165"/>
    </row>
    <row r="70" spans="1:35" customHeight="1" ht="17.25">
      <c r="A70" s="180">
        <v>58</v>
      </c>
      <c r="B70" s="165" t="s">
        <v>154</v>
      </c>
      <c r="C70" s="412"/>
      <c r="D70" s="413"/>
      <c r="E70" s="413"/>
      <c r="F70" s="413"/>
      <c r="G70" s="413"/>
      <c r="H70" s="413"/>
      <c r="I70" s="165"/>
      <c r="J70" s="165"/>
      <c r="K70" s="165"/>
      <c r="L70" s="165"/>
      <c r="M70" s="165"/>
    </row>
    <row r="71" spans="1:35" customHeight="1" ht="17.25">
      <c r="A71" s="180">
        <v>59</v>
      </c>
      <c r="B71" s="165" t="s">
        <v>155</v>
      </c>
      <c r="C71" s="412"/>
      <c r="D71" s="413"/>
      <c r="E71" s="413"/>
      <c r="F71" s="413"/>
      <c r="G71" s="413"/>
      <c r="H71" s="413"/>
      <c r="I71" s="165"/>
      <c r="J71" s="165"/>
      <c r="K71" s="165"/>
      <c r="L71" s="165"/>
      <c r="M71" s="165"/>
    </row>
    <row r="72" spans="1:35" customHeight="1" ht="17.25">
      <c r="A72" s="180">
        <v>60</v>
      </c>
      <c r="B72" s="165" t="s">
        <v>156</v>
      </c>
      <c r="C72" s="412"/>
      <c r="D72" s="413"/>
      <c r="E72" s="413"/>
      <c r="F72" s="413"/>
      <c r="G72" s="413"/>
      <c r="H72" s="413"/>
      <c r="I72" s="165"/>
      <c r="J72" s="165"/>
      <c r="K72" s="165"/>
      <c r="L72" s="165"/>
      <c r="M72" s="165"/>
    </row>
    <row r="73" spans="1:35" customHeight="1" ht="17.25">
      <c r="A73" s="180">
        <v>61</v>
      </c>
      <c r="B73" s="165" t="s">
        <v>157</v>
      </c>
      <c r="C73" s="412"/>
      <c r="D73" s="413"/>
      <c r="E73" s="413"/>
      <c r="F73" s="413"/>
      <c r="G73" s="413"/>
      <c r="H73" s="413"/>
      <c r="I73" s="165"/>
      <c r="J73" s="165"/>
      <c r="K73" s="165"/>
      <c r="L73" s="165"/>
      <c r="M73" s="165"/>
    </row>
    <row r="74" spans="1:35" customHeight="1" ht="17.25">
      <c r="A74" s="180">
        <v>62</v>
      </c>
      <c r="B74" s="165" t="s">
        <v>158</v>
      </c>
      <c r="C74" s="412"/>
      <c r="D74" s="413"/>
      <c r="E74" s="413"/>
      <c r="F74" s="413"/>
      <c r="G74" s="413"/>
      <c r="H74" s="413"/>
      <c r="I74" s="165"/>
      <c r="J74" s="165"/>
      <c r="K74" s="165"/>
      <c r="L74" s="165"/>
      <c r="M74" s="165"/>
    </row>
    <row r="75" spans="1:35" customHeight="1" ht="17.25">
      <c r="A75" s="180">
        <v>63</v>
      </c>
      <c r="B75" s="165" t="s">
        <v>159</v>
      </c>
      <c r="C75" s="412"/>
      <c r="D75" s="413"/>
      <c r="E75" s="413"/>
      <c r="F75" s="413"/>
      <c r="G75" s="413"/>
      <c r="H75" s="413"/>
      <c r="I75" s="165"/>
      <c r="J75" s="165"/>
      <c r="K75" s="165"/>
      <c r="L75" s="165"/>
      <c r="M75" s="165"/>
    </row>
    <row r="76" spans="1:35" customHeight="1" ht="17.25">
      <c r="A76" s="180">
        <v>64</v>
      </c>
      <c r="B76" s="165" t="s">
        <v>160</v>
      </c>
      <c r="C76" s="412"/>
      <c r="D76" s="413"/>
      <c r="E76" s="413"/>
      <c r="F76" s="413"/>
      <c r="G76" s="413"/>
      <c r="H76" s="413"/>
      <c r="I76" s="165"/>
      <c r="J76" s="165"/>
      <c r="K76" s="165"/>
      <c r="L76" s="165"/>
      <c r="M76" s="165"/>
    </row>
    <row r="77" spans="1:35" customHeight="1" ht="17.25">
      <c r="A77" s="180">
        <v>65</v>
      </c>
      <c r="B77" s="167" t="s">
        <v>161</v>
      </c>
      <c r="C77" s="412"/>
      <c r="D77" s="413"/>
      <c r="E77" s="413"/>
      <c r="F77" s="413"/>
      <c r="G77" s="413"/>
      <c r="H77" s="413"/>
      <c r="I77" s="165"/>
      <c r="J77" s="165"/>
      <c r="K77" s="165"/>
      <c r="L77" s="165"/>
      <c r="M77" s="165"/>
    </row>
    <row r="78" spans="1:35" customHeight="1" ht="17.25">
      <c r="A78" s="180">
        <v>66</v>
      </c>
      <c r="B78" s="165" t="s">
        <v>162</v>
      </c>
      <c r="C78" s="412"/>
      <c r="D78" s="413"/>
      <c r="E78" s="413"/>
      <c r="F78" s="413"/>
      <c r="G78" s="413"/>
      <c r="H78" s="413"/>
      <c r="I78" s="165"/>
      <c r="J78" s="165"/>
      <c r="K78" s="165"/>
      <c r="L78" s="165"/>
      <c r="M78" s="165"/>
    </row>
    <row r="79" spans="1:35" customHeight="1" ht="17.25">
      <c r="A79" s="180">
        <v>67</v>
      </c>
      <c r="B79" s="165" t="s">
        <v>163</v>
      </c>
      <c r="C79" s="412"/>
      <c r="D79" s="413"/>
      <c r="E79" s="413"/>
      <c r="F79" s="413"/>
      <c r="G79" s="413"/>
      <c r="H79" s="413"/>
      <c r="I79" s="165"/>
      <c r="J79" s="165"/>
      <c r="K79" s="165"/>
      <c r="L79" s="165"/>
      <c r="M79" s="165"/>
    </row>
    <row r="80" spans="1:35" customHeight="1" ht="17.25">
      <c r="A80" s="180">
        <v>68</v>
      </c>
      <c r="B80" s="165" t="s">
        <v>164</v>
      </c>
      <c r="C80" s="412"/>
      <c r="D80" s="413"/>
      <c r="E80" s="413"/>
      <c r="F80" s="413"/>
      <c r="G80" s="413"/>
      <c r="H80" s="413"/>
      <c r="I80" s="165"/>
      <c r="J80" s="165"/>
      <c r="K80" s="165"/>
      <c r="L80" s="165"/>
      <c r="M80" s="165"/>
    </row>
    <row r="81" spans="1:35" customHeight="1" ht="17.25">
      <c r="A81" s="180">
        <v>69</v>
      </c>
      <c r="B81" s="165" t="s">
        <v>165</v>
      </c>
      <c r="C81" s="412"/>
      <c r="D81" s="413"/>
      <c r="E81" s="413"/>
      <c r="F81" s="413"/>
      <c r="G81" s="413"/>
      <c r="H81" s="413"/>
      <c r="I81" s="165"/>
      <c r="J81" s="165"/>
      <c r="K81" s="165"/>
      <c r="L81" s="165"/>
      <c r="M81" s="165"/>
    </row>
    <row r="82" spans="1:35" customHeight="1" ht="17.25">
      <c r="A82" s="180">
        <v>70</v>
      </c>
      <c r="B82" s="165" t="s">
        <v>166</v>
      </c>
      <c r="C82" s="412"/>
      <c r="D82" s="413"/>
      <c r="E82" s="413"/>
      <c r="F82" s="413"/>
      <c r="G82" s="413"/>
      <c r="H82" s="413"/>
      <c r="I82" s="165"/>
      <c r="J82" s="165"/>
      <c r="K82" s="165"/>
      <c r="L82" s="165"/>
      <c r="M82" s="165"/>
    </row>
    <row r="83" spans="1:35" customHeight="1" ht="17.25">
      <c r="A83" s="180">
        <v>71</v>
      </c>
      <c r="B83" s="165" t="s">
        <v>167</v>
      </c>
      <c r="C83" s="412"/>
      <c r="D83" s="413"/>
      <c r="E83" s="413"/>
      <c r="F83" s="413"/>
      <c r="G83" s="413"/>
      <c r="H83" s="413"/>
      <c r="I83" s="165"/>
      <c r="J83" s="165"/>
      <c r="K83" s="165"/>
      <c r="L83" s="165"/>
      <c r="M83" s="165"/>
    </row>
    <row r="84" spans="1:35" customHeight="1" ht="17.25">
      <c r="A84" s="180">
        <v>72</v>
      </c>
      <c r="B84" s="165" t="s">
        <v>168</v>
      </c>
      <c r="C84" s="412"/>
      <c r="D84" s="413"/>
      <c r="E84" s="413"/>
      <c r="F84" s="413"/>
      <c r="G84" s="413"/>
      <c r="H84" s="413"/>
      <c r="I84" s="165"/>
      <c r="J84" s="165"/>
      <c r="K84" s="165"/>
      <c r="L84" s="165"/>
      <c r="M84" s="165"/>
    </row>
    <row r="85" spans="1:35" customHeight="1" ht="17.25">
      <c r="A85" s="180">
        <v>73</v>
      </c>
      <c r="B85" s="167" t="s">
        <v>169</v>
      </c>
      <c r="C85" s="412"/>
      <c r="D85" s="413"/>
      <c r="E85" s="413"/>
      <c r="F85" s="413"/>
      <c r="G85" s="413"/>
      <c r="H85" s="413"/>
      <c r="I85" s="165"/>
      <c r="J85" s="165"/>
      <c r="K85" s="165"/>
      <c r="L85" s="165"/>
      <c r="M85" s="165"/>
    </row>
    <row r="86" spans="1:35" customHeight="1" ht="17.25">
      <c r="A86" s="180">
        <v>74</v>
      </c>
      <c r="B86" s="165" t="s">
        <v>170</v>
      </c>
      <c r="C86" s="412"/>
      <c r="D86" s="413"/>
      <c r="E86" s="413"/>
      <c r="F86" s="413"/>
      <c r="G86" s="413"/>
      <c r="H86" s="413"/>
      <c r="I86" s="165"/>
      <c r="J86" s="165"/>
      <c r="K86" s="165"/>
      <c r="L86" s="165"/>
      <c r="M86" s="165"/>
    </row>
    <row r="87" spans="1:35" customHeight="1" ht="17.25">
      <c r="A87" s="180">
        <v>75</v>
      </c>
      <c r="B87" s="165" t="s">
        <v>171</v>
      </c>
      <c r="C87" s="412"/>
      <c r="D87" s="413"/>
      <c r="E87" s="413"/>
      <c r="F87" s="413"/>
      <c r="G87" s="413"/>
      <c r="H87" s="413"/>
      <c r="I87" s="165"/>
      <c r="J87" s="165"/>
      <c r="K87" s="165"/>
      <c r="L87" s="165"/>
      <c r="M87" s="165"/>
    </row>
    <row r="88" spans="1:35" customHeight="1" ht="17.25">
      <c r="A88" s="180">
        <v>76</v>
      </c>
      <c r="B88" s="165" t="s">
        <v>172</v>
      </c>
      <c r="C88" s="412"/>
      <c r="D88" s="413"/>
      <c r="E88" s="413"/>
      <c r="F88" s="413"/>
      <c r="G88" s="413"/>
      <c r="H88" s="413"/>
      <c r="I88" s="165"/>
      <c r="J88" s="165"/>
      <c r="K88" s="165"/>
      <c r="L88" s="165"/>
      <c r="M88" s="165"/>
    </row>
    <row r="89" spans="1:35" customHeight="1" ht="17.25">
      <c r="A89" s="180">
        <v>77</v>
      </c>
      <c r="B89" s="165" t="s">
        <v>173</v>
      </c>
      <c r="C89" s="412"/>
      <c r="D89" s="413"/>
      <c r="E89" s="413"/>
      <c r="F89" s="413"/>
      <c r="G89" s="413"/>
      <c r="H89" s="413"/>
      <c r="I89" s="165"/>
      <c r="J89" s="165"/>
      <c r="K89" s="165"/>
      <c r="L89" s="165"/>
      <c r="M89" s="165"/>
    </row>
    <row r="90" spans="1:35" customHeight="1" ht="17.25">
      <c r="A90" s="180">
        <v>78</v>
      </c>
      <c r="B90" s="165" t="s">
        <v>174</v>
      </c>
      <c r="C90" s="412"/>
      <c r="D90" s="413"/>
      <c r="E90" s="413"/>
      <c r="F90" s="413"/>
      <c r="G90" s="413"/>
      <c r="H90" s="413"/>
      <c r="I90" s="165"/>
      <c r="J90" s="165"/>
      <c r="K90" s="165"/>
      <c r="L90" s="165"/>
      <c r="M90" s="165"/>
    </row>
    <row r="91" spans="1:35" customHeight="1" ht="17.25">
      <c r="A91" s="180">
        <v>79</v>
      </c>
      <c r="B91" s="165" t="s">
        <v>175</v>
      </c>
      <c r="C91" s="412"/>
      <c r="D91" s="413"/>
      <c r="E91" s="413"/>
      <c r="F91" s="413"/>
      <c r="G91" s="413"/>
      <c r="H91" s="413"/>
      <c r="I91" s="165"/>
      <c r="J91" s="165"/>
      <c r="K91" s="165"/>
      <c r="L91" s="165"/>
      <c r="M91" s="165"/>
    </row>
    <row r="92" spans="1:35" customHeight="1" ht="17.25">
      <c r="A92" s="180">
        <v>80</v>
      </c>
      <c r="B92" s="165" t="s">
        <v>176</v>
      </c>
      <c r="C92" s="412"/>
      <c r="D92" s="413"/>
      <c r="E92" s="413"/>
      <c r="F92" s="413"/>
      <c r="G92" s="413"/>
      <c r="H92" s="413"/>
      <c r="I92" s="165"/>
      <c r="J92" s="165"/>
      <c r="K92" s="165"/>
      <c r="L92" s="165"/>
      <c r="M92" s="165"/>
    </row>
    <row r="93" spans="1:35" customHeight="1" ht="17.25">
      <c r="A93" s="180">
        <v>81</v>
      </c>
      <c r="B93" s="167" t="s">
        <v>177</v>
      </c>
      <c r="C93" s="412"/>
      <c r="D93" s="413"/>
      <c r="E93" s="413"/>
      <c r="F93" s="413"/>
      <c r="G93" s="413"/>
      <c r="H93" s="413"/>
      <c r="I93" s="165"/>
      <c r="J93" s="165"/>
      <c r="K93" s="165"/>
      <c r="L93" s="165"/>
      <c r="M93" s="165"/>
    </row>
    <row r="94" spans="1:35" customHeight="1" ht="17.25">
      <c r="A94" s="180">
        <v>82</v>
      </c>
      <c r="B94" s="165" t="s">
        <v>178</v>
      </c>
      <c r="C94" s="412"/>
      <c r="D94" s="413"/>
      <c r="E94" s="413"/>
      <c r="F94" s="413"/>
      <c r="G94" s="413"/>
      <c r="H94" s="413"/>
      <c r="I94" s="165"/>
      <c r="J94" s="165"/>
      <c r="K94" s="165"/>
      <c r="L94" s="165"/>
      <c r="M94" s="165"/>
    </row>
    <row r="95" spans="1:35" customHeight="1" ht="17.25">
      <c r="A95" s="180">
        <v>83</v>
      </c>
      <c r="B95" s="165" t="s">
        <v>179</v>
      </c>
      <c r="C95" s="412"/>
      <c r="D95" s="413"/>
      <c r="E95" s="413"/>
      <c r="F95" s="413"/>
      <c r="G95" s="413"/>
      <c r="H95" s="413"/>
      <c r="I95" s="165"/>
      <c r="J95" s="165"/>
      <c r="K95" s="165"/>
      <c r="L95" s="165"/>
      <c r="M95" s="165"/>
    </row>
    <row r="96" spans="1:35" customHeight="1" ht="17.25">
      <c r="A96" s="180">
        <v>84</v>
      </c>
      <c r="B96" s="165" t="s">
        <v>180</v>
      </c>
      <c r="C96" s="412"/>
      <c r="D96" s="413"/>
      <c r="E96" s="413"/>
      <c r="F96" s="413"/>
      <c r="G96" s="413"/>
      <c r="H96" s="413"/>
      <c r="I96" s="165"/>
      <c r="J96" s="165"/>
      <c r="K96" s="165"/>
      <c r="L96" s="165"/>
      <c r="M96" s="165"/>
    </row>
    <row r="97" spans="1:35" customHeight="1" ht="17.25">
      <c r="A97" s="180">
        <v>85</v>
      </c>
      <c r="B97" s="165" t="s">
        <v>181</v>
      </c>
      <c r="C97" s="412"/>
      <c r="D97" s="413"/>
      <c r="E97" s="413"/>
      <c r="F97" s="413"/>
      <c r="G97" s="413"/>
      <c r="H97" s="413"/>
      <c r="I97" s="165"/>
      <c r="J97" s="165"/>
      <c r="K97" s="165"/>
      <c r="L97" s="165"/>
      <c r="M97" s="165"/>
    </row>
    <row r="98" spans="1:35" customHeight="1" ht="17.25">
      <c r="A98" s="180">
        <v>86</v>
      </c>
      <c r="B98" s="165" t="s">
        <v>182</v>
      </c>
      <c r="C98" s="412"/>
      <c r="D98" s="413"/>
      <c r="E98" s="413"/>
      <c r="F98" s="413"/>
      <c r="G98" s="413"/>
      <c r="H98" s="413"/>
      <c r="I98" s="165"/>
      <c r="J98" s="165"/>
      <c r="K98" s="165"/>
      <c r="L98" s="165"/>
      <c r="M98" s="165"/>
    </row>
    <row r="99" spans="1:35" customHeight="1" ht="17.25">
      <c r="A99" s="180">
        <v>87</v>
      </c>
      <c r="B99" s="165" t="s">
        <v>183</v>
      </c>
      <c r="C99" s="412"/>
      <c r="D99" s="413"/>
      <c r="E99" s="413"/>
      <c r="F99" s="413"/>
      <c r="G99" s="413"/>
      <c r="H99" s="413"/>
      <c r="I99" s="165"/>
      <c r="J99" s="165"/>
      <c r="K99" s="165"/>
      <c r="L99" s="165"/>
      <c r="M99" s="165"/>
    </row>
    <row r="100" spans="1:35" customHeight="1" ht="17.25">
      <c r="A100" s="180">
        <v>88</v>
      </c>
      <c r="B100" s="165" t="s">
        <v>184</v>
      </c>
      <c r="C100" s="412"/>
      <c r="D100" s="413"/>
      <c r="E100" s="413"/>
      <c r="F100" s="413"/>
      <c r="G100" s="413"/>
      <c r="H100" s="413"/>
      <c r="I100" s="165"/>
      <c r="J100" s="165"/>
      <c r="K100" s="165"/>
      <c r="L100" s="165"/>
      <c r="M100" s="165"/>
    </row>
    <row r="101" spans="1:35" customHeight="1" ht="17.25">
      <c r="A101" s="180">
        <v>89</v>
      </c>
      <c r="B101" s="167" t="s">
        <v>185</v>
      </c>
      <c r="C101" s="412"/>
      <c r="D101" s="413"/>
      <c r="E101" s="413"/>
      <c r="F101" s="413"/>
      <c r="G101" s="413"/>
      <c r="H101" s="413"/>
      <c r="I101" s="165"/>
      <c r="J101" s="165"/>
      <c r="K101" s="165"/>
      <c r="L101" s="165"/>
      <c r="M101" s="165"/>
    </row>
    <row r="102" spans="1:35" customHeight="1" ht="17.25">
      <c r="A102" s="180">
        <v>90</v>
      </c>
      <c r="B102" s="165" t="s">
        <v>186</v>
      </c>
      <c r="C102" s="412"/>
      <c r="D102" s="413"/>
      <c r="E102" s="413"/>
      <c r="F102" s="413"/>
      <c r="G102" s="413"/>
      <c r="H102" s="413"/>
      <c r="I102" s="165"/>
      <c r="J102" s="165"/>
      <c r="K102" s="165"/>
      <c r="L102" s="165"/>
      <c r="M102" s="165"/>
    </row>
    <row r="103" spans="1:35" customHeight="1" ht="17.25">
      <c r="A103" s="180">
        <v>91</v>
      </c>
      <c r="B103" s="165" t="s">
        <v>187</v>
      </c>
      <c r="C103" s="412"/>
      <c r="D103" s="413"/>
      <c r="E103" s="413"/>
      <c r="F103" s="413"/>
      <c r="G103" s="413"/>
      <c r="H103" s="413"/>
      <c r="I103" s="165"/>
      <c r="J103" s="165"/>
      <c r="K103" s="165"/>
      <c r="L103" s="165"/>
      <c r="M103" s="165"/>
    </row>
    <row r="104" spans="1:35" customHeight="1" ht="17.25">
      <c r="A104" s="180">
        <v>92</v>
      </c>
      <c r="B104" s="165" t="s">
        <v>188</v>
      </c>
      <c r="C104" s="412"/>
      <c r="D104" s="413"/>
      <c r="E104" s="413"/>
      <c r="F104" s="413"/>
      <c r="G104" s="413"/>
      <c r="H104" s="413"/>
      <c r="I104" s="165"/>
      <c r="J104" s="165"/>
      <c r="K104" s="165"/>
      <c r="L104" s="165"/>
      <c r="M104" s="165"/>
    </row>
    <row r="105" spans="1:35" customHeight="1" ht="17.25">
      <c r="A105" s="180">
        <v>93</v>
      </c>
      <c r="B105" s="165" t="s">
        <v>189</v>
      </c>
      <c r="C105" s="412"/>
      <c r="D105" s="413"/>
      <c r="E105" s="413"/>
      <c r="F105" s="413"/>
      <c r="G105" s="413"/>
      <c r="H105" s="413"/>
      <c r="I105" s="165"/>
      <c r="J105" s="165"/>
      <c r="K105" s="165"/>
      <c r="L105" s="165"/>
      <c r="M105" s="165"/>
    </row>
    <row r="106" spans="1:35" customHeight="1" ht="17.25">
      <c r="A106" s="180">
        <v>94</v>
      </c>
      <c r="B106" s="165" t="s">
        <v>190</v>
      </c>
      <c r="C106" s="412"/>
      <c r="D106" s="413"/>
      <c r="E106" s="413"/>
      <c r="F106" s="413"/>
      <c r="G106" s="413"/>
      <c r="H106" s="413"/>
      <c r="I106" s="165"/>
      <c r="J106" s="165"/>
      <c r="K106" s="165"/>
      <c r="L106" s="165"/>
      <c r="M106" s="165"/>
    </row>
    <row r="107" spans="1:35" customHeight="1" ht="17.25">
      <c r="A107" s="180">
        <v>95</v>
      </c>
      <c r="B107" s="166" t="s">
        <v>192</v>
      </c>
      <c r="C107" s="412" t="s">
        <v>191</v>
      </c>
      <c r="D107" s="413"/>
      <c r="E107" s="413"/>
      <c r="F107" s="413"/>
      <c r="G107" s="413"/>
      <c r="H107" s="413"/>
      <c r="I107" s="165" t="s">
        <v>93</v>
      </c>
      <c r="J107" s="165" t="s">
        <v>93</v>
      </c>
      <c r="K107" s="165" t="s">
        <v>93</v>
      </c>
      <c r="L107" s="165" t="s">
        <v>93</v>
      </c>
      <c r="M107" s="165" t="s">
        <v>93</v>
      </c>
    </row>
    <row r="108" spans="1:35" customHeight="1" ht="17.25">
      <c r="A108" s="180">
        <v>96</v>
      </c>
      <c r="B108" s="166" t="s">
        <v>193</v>
      </c>
      <c r="C108" s="412" t="s">
        <v>191</v>
      </c>
      <c r="D108" s="413"/>
      <c r="E108" s="413"/>
      <c r="F108" s="413"/>
      <c r="G108" s="413"/>
      <c r="H108" s="413"/>
      <c r="I108" s="165" t="s">
        <v>93</v>
      </c>
      <c r="J108" s="165" t="s">
        <v>93</v>
      </c>
      <c r="K108" s="165" t="s">
        <v>93</v>
      </c>
      <c r="L108" s="165" t="s">
        <v>93</v>
      </c>
      <c r="M108" s="165" t="s">
        <v>93</v>
      </c>
    </row>
    <row r="109" spans="1:35" customHeight="1" ht="11.25">
      <c r="A109" s="164"/>
      <c r="B109" s="163"/>
      <c r="C109" s="162"/>
      <c r="D109" s="162"/>
      <c r="E109" s="162"/>
      <c r="F109" s="162"/>
      <c r="G109" s="162"/>
      <c r="H109" s="162"/>
      <c r="I109" s="162"/>
      <c r="J109" s="162"/>
      <c r="K109" s="162"/>
      <c r="L109" s="162"/>
      <c r="M109" s="1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70:H70"/>
    <mergeCell ref="C71:H71"/>
    <mergeCell ref="C72:H72"/>
    <mergeCell ref="C73:H73"/>
    <mergeCell ref="C74:H74"/>
    <mergeCell ref="C75:H75"/>
    <mergeCell ref="C63:H63"/>
    <mergeCell ref="C64:H64"/>
    <mergeCell ref="C66:H66"/>
    <mergeCell ref="C67:H67"/>
    <mergeCell ref="C68:H68"/>
    <mergeCell ref="C69:H69"/>
    <mergeCell ref="C65:H65"/>
    <mergeCell ref="C76:H76"/>
    <mergeCell ref="C81:H81"/>
    <mergeCell ref="C82:H82"/>
    <mergeCell ref="C83:H83"/>
    <mergeCell ref="C95:H95"/>
    <mergeCell ref="C84:H84"/>
    <mergeCell ref="C85:H85"/>
    <mergeCell ref="C90:H90"/>
    <mergeCell ref="C78:H78"/>
    <mergeCell ref="C86:H86"/>
    <mergeCell ref="C79:H79"/>
    <mergeCell ref="C80:H80"/>
    <mergeCell ref="C77:H77"/>
    <mergeCell ref="C87:H87"/>
    <mergeCell ref="C88:H88"/>
    <mergeCell ref="C89:H89"/>
    <mergeCell ref="C91:H91"/>
    <mergeCell ref="C92:H92"/>
    <mergeCell ref="C93:H93"/>
    <mergeCell ref="C94:H94"/>
    <mergeCell ref="C108:H108"/>
    <mergeCell ref="C96:H96"/>
    <mergeCell ref="C97:H97"/>
    <mergeCell ref="C98:H98"/>
    <mergeCell ref="C99:H99"/>
    <mergeCell ref="C100:H100"/>
    <mergeCell ref="C101:H101"/>
    <mergeCell ref="C104:H104"/>
    <mergeCell ref="C105:H105"/>
    <mergeCell ref="C106:H106"/>
    <mergeCell ref="C107:H107"/>
    <mergeCell ref="C102:H102"/>
    <mergeCell ref="C103:H103"/>
    <mergeCell ref="C58:H58"/>
    <mergeCell ref="C59:H59"/>
    <mergeCell ref="C60:H60"/>
    <mergeCell ref="C61:H61"/>
    <mergeCell ref="C62:H62"/>
    <mergeCell ref="C47:H47"/>
    <mergeCell ref="C48:H48"/>
    <mergeCell ref="C49:H49"/>
    <mergeCell ref="C50:H50"/>
    <mergeCell ref="C51:H51"/>
    <mergeCell ref="C52:H52"/>
    <mergeCell ref="C54:H54"/>
    <mergeCell ref="C53:H53"/>
    <mergeCell ref="C42:H42"/>
    <mergeCell ref="C43:H43"/>
    <mergeCell ref="C44:H44"/>
    <mergeCell ref="C45:H45"/>
    <mergeCell ref="C46:H46"/>
    <mergeCell ref="C55:H55"/>
    <mergeCell ref="C56:H56"/>
    <mergeCell ref="C57:H57"/>
    <mergeCell ref="C26:H26"/>
    <mergeCell ref="C25:H25"/>
    <mergeCell ref="C41:H41"/>
    <mergeCell ref="C30:H30"/>
    <mergeCell ref="C31:H31"/>
    <mergeCell ref="C32:H32"/>
    <mergeCell ref="C33:H33"/>
    <mergeCell ref="C34:H34"/>
    <mergeCell ref="C35:H35"/>
    <mergeCell ref="C36:H36"/>
    <mergeCell ref="C27:H27"/>
    <mergeCell ref="C28:H28"/>
    <mergeCell ref="C29:H29"/>
    <mergeCell ref="C37:H37"/>
    <mergeCell ref="C38:H38"/>
    <mergeCell ref="C39:H39"/>
    <mergeCell ref="C40:H40"/>
    <mergeCell ref="C18:H18"/>
    <mergeCell ref="C19:H19"/>
    <mergeCell ref="C20:H20"/>
    <mergeCell ref="C21:H21"/>
    <mergeCell ref="C22:H22"/>
    <mergeCell ref="C23:H23"/>
    <mergeCell ref="C24:H24"/>
    <mergeCell ref="I9:M9"/>
    <mergeCell ref="A9:B9"/>
    <mergeCell ref="C11:H11"/>
    <mergeCell ref="C12:H12"/>
    <mergeCell ref="A2:M2"/>
    <mergeCell ref="A3:M3"/>
    <mergeCell ref="A5:B5"/>
    <mergeCell ref="C5:M5"/>
    <mergeCell ref="A6:B6"/>
    <mergeCell ref="C6:M6"/>
    <mergeCell ref="A4:M4"/>
    <mergeCell ref="C17:H17"/>
    <mergeCell ref="A7:B7"/>
    <mergeCell ref="A8:B8"/>
    <mergeCell ref="C8:H8"/>
    <mergeCell ref="I8:M8"/>
    <mergeCell ref="C10:H10"/>
    <mergeCell ref="C13:H13"/>
    <mergeCell ref="C14:H14"/>
    <mergeCell ref="C15:H15"/>
    <mergeCell ref="C16:H16"/>
  </mergeCells>
  <dataValidations count="572">
    <dataValidation type="list" allowBlank="1" showDropDown="0" showInputMessage="1" showErrorMessage="1" sqref="C7">
      <formula1>"□,☑"</formula1>
    </dataValidation>
    <dataValidation type="list" allowBlank="1" showDropDown="0" showInputMessage="1" showErrorMessage="1" sqref="F7">
      <formula1>"□,☑"</formula1>
    </dataValidation>
    <dataValidation type="custom" allowBlank="0" showDropDown="0" showInputMessage="1" showErrorMessage="1" error="サンプル名称は15文字以内および半角英数字（  +, (), _ ）で入力してください" sqref="H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9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8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7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6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5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4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3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2">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1">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20">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9">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6">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5">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4">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3">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H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G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F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E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D107">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8">
      <formula1>NOT(OR(LEN(C13)&gt;15,COUNTIF(C13,"*%*"),COUNTIF(C13,"*-*"),COUNTIF(C13,"*/*"),COUNTIF(C13,"*&amp;*"),COUNTIF(C13,"*#*")))</formula1>
    </dataValidation>
    <dataValidation type="custom" allowBlank="0" showDropDown="0" showInputMessage="1" showErrorMessage="1" error="サンプル名称は15文字以内および半角英数字（  +, (), _ ）で入力してください" sqref="C107">
      <formula1>NOT(OR(LEN(C13)&gt;15,COUNTIF(C13,"*%*"),COUNTIF(C13,"*-*"),COUNTIF(C13,"*/*"),COUNTIF(C13,"*&amp;*"),COUNTIF(C13,"*#*")))</formula1>
    </dataValidation>
  </dataValidations>
  <printOptions gridLines="false" gridLinesSet="true"/>
  <pageMargins left="0.70866141732283" right="0.70866141732283" top="0.74803149606299" bottom="0.5511811023622" header="0.31496062992126" footer="0.11811023622047"/>
  <pageSetup paperSize="9" orientation="portrait" scale="71" fitToHeight="1" fitToWidth="1"/>
  <headerFooter differentOddEven="false" differentFirst="false" scaleWithDoc="true" alignWithMargins="true">
    <oddHeader/>
    <oddFooter>&amp;R2508</oddFooter>
    <evenHeader/>
    <evenFooter/>
    <firstHeader/>
    <firstFooter/>
  </headerFooter>
  <rowBreaks count="2" manualBreakCount="2">
    <brk id="60" man="1"/>
    <brk id="112" man="1"/>
  </rowBreaks>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AA111"/>
  <sheetViews>
    <sheetView tabSelected="0" workbookViewId="0" showGridLines="false" showRowColHeaders="1">
      <selection activeCell="A1" sqref="A1"/>
    </sheetView>
  </sheetViews>
  <sheetFormatPr customHeight="true" defaultRowHeight="17.25" defaultColWidth="9" outlineLevelRow="0" outlineLevelCol="0"/>
  <cols>
    <col min="1" max="1" width="4" customWidth="true" style="2"/>
    <col min="2" max="2" width="7.85546875" customWidth="true" style="1"/>
    <col min="3" max="3" width="32.28515625" customWidth="true" style="1"/>
    <col min="4" max="4" width="13.28515625" customWidth="true" style="1"/>
    <col min="5" max="5" width="13.28515625" customWidth="true" style="1"/>
    <col min="6" max="6" width="13.28515625" customWidth="true" style="1"/>
    <col min="7" max="7" width="13.28515625" customWidth="true" style="1"/>
    <col min="8" max="8" width="4" customWidth="true" style="1"/>
    <col min="9" max="9" width="9" style="1"/>
    <col min="10" max="10" width="9" style="1"/>
    <col min="11" max="11" width="9.140625" customWidth="true" style="1"/>
    <col min="12" max="12" width="9" style="1"/>
  </cols>
  <sheetData>
    <row r="1" spans="1:27" customHeight="1" ht="25.5">
      <c r="A1" s="118"/>
      <c r="B1" s="384" t="s">
        <v>229</v>
      </c>
      <c r="C1" s="384"/>
      <c r="D1" s="384"/>
      <c r="E1" s="384"/>
      <c r="F1" s="384"/>
      <c r="G1" s="384"/>
    </row>
    <row r="2" spans="1:27" customHeight="1" ht="17.25">
      <c r="A2" s="114"/>
      <c r="B2" s="54" t="s">
        <v>9</v>
      </c>
      <c r="C2" s="390"/>
      <c r="D2" s="391"/>
      <c r="E2" s="391"/>
      <c r="F2" s="391"/>
      <c r="G2" s="392"/>
    </row>
    <row r="3" spans="1:27" customHeight="1" ht="17.25">
      <c r="A3" s="114"/>
      <c r="B3" s="55" t="s">
        <v>10</v>
      </c>
      <c r="C3" s="393"/>
      <c r="D3" s="394"/>
      <c r="E3" s="394"/>
      <c r="F3" s="394"/>
      <c r="G3" s="395"/>
    </row>
    <row r="4" spans="1:27" customHeight="1" ht="17.25">
      <c r="A4" s="119"/>
      <c r="B4" s="116" t="s">
        <v>204</v>
      </c>
      <c r="C4" s="117"/>
      <c r="D4" s="117"/>
      <c r="E4" s="117"/>
      <c r="F4" s="117"/>
      <c r="G4" s="123"/>
      <c r="H4" s="22"/>
      <c r="I4" s="22"/>
      <c r="J4" s="22"/>
      <c r="K4" s="22"/>
      <c r="L4" s="22"/>
      <c r="M4" s="22"/>
      <c r="N4" s="22"/>
      <c r="O4" s="22"/>
      <c r="P4" s="22"/>
      <c r="Q4" s="22"/>
      <c r="R4" s="22"/>
      <c r="S4" s="22"/>
      <c r="T4" s="22"/>
      <c r="U4" s="22"/>
      <c r="V4" s="22"/>
      <c r="W4" s="22"/>
      <c r="X4" s="22"/>
      <c r="Y4" s="22"/>
      <c r="Z4" s="22"/>
      <c r="AA4" s="22"/>
    </row>
    <row r="5" spans="1:27" customHeight="1" ht="4.5">
      <c r="A5" s="56"/>
      <c r="B5" s="120"/>
      <c r="C5" s="57"/>
      <c r="D5" s="57"/>
      <c r="E5" s="57"/>
      <c r="F5" s="57"/>
      <c r="G5" s="124"/>
      <c r="H5" s="22"/>
      <c r="I5" s="22"/>
      <c r="J5" s="22"/>
      <c r="K5" s="22"/>
      <c r="L5" s="22"/>
      <c r="M5" s="22"/>
      <c r="N5" s="22"/>
      <c r="O5" s="22"/>
      <c r="P5" s="22"/>
      <c r="Q5" s="22"/>
      <c r="R5" s="22"/>
      <c r="S5" s="22"/>
      <c r="T5" s="22"/>
      <c r="U5" s="22"/>
      <c r="V5" s="22"/>
      <c r="W5" s="22"/>
      <c r="X5" s="22"/>
      <c r="Y5" s="22"/>
      <c r="Z5" s="22"/>
      <c r="AA5" s="22"/>
    </row>
    <row r="6" spans="1:27" customHeight="1" ht="17.25">
      <c r="A6" s="111"/>
      <c r="B6" s="113" t="s">
        <v>205</v>
      </c>
      <c r="C6" s="112"/>
      <c r="D6" s="112"/>
      <c r="E6" s="112"/>
      <c r="F6" s="112"/>
      <c r="G6" s="125"/>
      <c r="H6" s="22"/>
      <c r="I6" s="22"/>
      <c r="J6" s="22"/>
      <c r="K6" s="22"/>
      <c r="L6" s="22"/>
      <c r="M6" s="22"/>
      <c r="N6" s="22"/>
      <c r="O6" s="22"/>
      <c r="P6" s="22"/>
      <c r="Q6" s="22"/>
      <c r="R6" s="22"/>
      <c r="S6" s="22"/>
      <c r="T6" s="22"/>
      <c r="U6" s="22"/>
      <c r="V6" s="22"/>
      <c r="W6" s="22"/>
      <c r="X6" s="22"/>
      <c r="Y6" s="22"/>
      <c r="Z6" s="22"/>
      <c r="AA6" s="22"/>
    </row>
    <row r="7" spans="1:27" customHeight="1" ht="17.25">
      <c r="A7" s="113"/>
      <c r="B7" s="113" t="s">
        <v>206</v>
      </c>
      <c r="C7" s="112"/>
      <c r="D7" s="112"/>
      <c r="E7" s="112"/>
      <c r="F7" s="112"/>
      <c r="G7" s="125"/>
    </row>
    <row r="8" spans="1:27" customHeight="1" ht="17.25">
      <c r="A8" s="61"/>
      <c r="B8" s="61" t="s">
        <v>207</v>
      </c>
      <c r="G8" s="126"/>
      <c r="M8" s="1"/>
      <c r="N8" s="1"/>
      <c r="O8" s="1"/>
      <c r="P8" s="1"/>
      <c r="Q8" s="1"/>
      <c r="R8" s="1"/>
      <c r="S8" s="1"/>
      <c r="T8" s="1"/>
      <c r="U8" s="1"/>
      <c r="V8" s="1"/>
      <c r="W8" s="1"/>
      <c r="X8" s="1"/>
      <c r="Y8" s="1"/>
      <c r="Z8" s="1"/>
      <c r="AA8" s="1"/>
    </row>
    <row r="9" spans="1:27" customHeight="1" ht="17.25">
      <c r="A9" s="115"/>
      <c r="B9" s="61" t="s">
        <v>208</v>
      </c>
      <c r="G9" s="126"/>
      <c r="H9" s="17"/>
      <c r="I9" s="17"/>
      <c r="J9" s="17"/>
      <c r="K9" s="17"/>
      <c r="L9" s="17"/>
      <c r="M9" s="17"/>
      <c r="N9" s="17"/>
      <c r="O9" s="17"/>
      <c r="P9" s="17"/>
      <c r="Q9" s="17"/>
      <c r="R9" s="17"/>
      <c r="S9" s="17"/>
      <c r="T9" s="17"/>
      <c r="U9" s="17"/>
      <c r="V9" s="17"/>
      <c r="W9" s="17"/>
      <c r="X9" s="17"/>
      <c r="Y9" s="17"/>
      <c r="Z9" s="17"/>
      <c r="AA9" s="17"/>
    </row>
    <row r="10" spans="1:27" customHeight="1" ht="17.25">
      <c r="A10" s="115"/>
      <c r="B10" s="61" t="s">
        <v>209</v>
      </c>
      <c r="G10" s="126"/>
      <c r="H10" s="17"/>
      <c r="I10" s="17"/>
      <c r="J10" s="17"/>
      <c r="K10" s="17"/>
      <c r="L10" s="17"/>
      <c r="M10" s="17"/>
      <c r="N10" s="17"/>
      <c r="O10" s="17"/>
      <c r="P10" s="17"/>
      <c r="Q10" s="17"/>
      <c r="R10" s="17"/>
      <c r="S10" s="17"/>
      <c r="T10" s="17"/>
      <c r="U10" s="17"/>
      <c r="V10" s="17"/>
      <c r="W10" s="17"/>
      <c r="X10" s="17"/>
      <c r="Y10" s="17"/>
      <c r="Z10" s="17"/>
      <c r="AA10" s="17"/>
    </row>
    <row r="11" spans="1:27" customHeight="1" ht="17.25">
      <c r="A11" s="61"/>
      <c r="B11" s="61"/>
      <c r="G11" s="126"/>
      <c r="M11" s="1"/>
      <c r="N11" s="1"/>
      <c r="O11" s="1"/>
      <c r="P11" s="1"/>
      <c r="Q11" s="1"/>
      <c r="R11" s="1"/>
      <c r="S11" s="1"/>
      <c r="T11" s="1"/>
      <c r="U11" s="1"/>
      <c r="V11" s="1"/>
      <c r="W11" s="1"/>
      <c r="X11" s="1"/>
      <c r="Y11" s="1"/>
      <c r="Z11" s="1"/>
      <c r="AA11" s="1"/>
    </row>
    <row r="12" spans="1:27" customHeight="1" ht="17.25">
      <c r="A12" s="58"/>
      <c r="B12" s="58" t="s">
        <v>210</v>
      </c>
      <c r="C12" s="17"/>
      <c r="D12" s="17"/>
      <c r="E12" s="17"/>
      <c r="F12" s="17"/>
      <c r="G12" s="126"/>
      <c r="M12" s="1"/>
      <c r="N12" s="1"/>
      <c r="O12" s="1"/>
      <c r="P12" s="1"/>
      <c r="Q12" s="1"/>
      <c r="R12" s="1"/>
      <c r="S12" s="1"/>
      <c r="T12" s="1"/>
      <c r="U12" s="1"/>
      <c r="V12" s="1"/>
      <c r="W12" s="1"/>
      <c r="X12" s="1"/>
      <c r="Y12" s="1"/>
      <c r="Z12" s="1"/>
      <c r="AA12" s="1"/>
    </row>
    <row r="13" spans="1:27" customHeight="1" ht="17.25">
      <c r="A13" s="59"/>
      <c r="B13" s="121" t="s">
        <v>211</v>
      </c>
      <c r="C13" s="17"/>
      <c r="D13" s="17"/>
      <c r="E13" s="17"/>
      <c r="F13" s="17"/>
      <c r="G13" s="127"/>
      <c r="M13" s="1"/>
      <c r="N13" s="1"/>
      <c r="O13" s="1"/>
      <c r="P13" s="1"/>
      <c r="Q13" s="1"/>
      <c r="R13" s="1"/>
      <c r="S13" s="1"/>
      <c r="T13" s="1"/>
      <c r="U13" s="1"/>
      <c r="V13" s="1"/>
      <c r="W13" s="1"/>
      <c r="X13" s="1"/>
      <c r="Y13" s="1"/>
      <c r="Z13" s="1"/>
      <c r="AA13" s="1"/>
    </row>
    <row r="14" spans="1:27" customHeight="1" ht="17.25">
      <c r="A14" s="107"/>
      <c r="B14" s="385" t="s">
        <v>212</v>
      </c>
      <c r="C14" s="385" t="s">
        <v>213</v>
      </c>
      <c r="D14" s="387" t="s">
        <v>214</v>
      </c>
      <c r="E14" s="388"/>
      <c r="F14" s="388"/>
      <c r="G14" s="389"/>
      <c r="H14" s="17"/>
      <c r="I14" s="17"/>
      <c r="J14" s="17"/>
      <c r="K14" s="17"/>
      <c r="L14" s="17"/>
      <c r="M14" s="17"/>
      <c r="N14" s="17"/>
      <c r="O14" s="17"/>
      <c r="P14" s="17"/>
      <c r="Q14" s="17"/>
      <c r="R14" s="17"/>
      <c r="S14" s="17"/>
      <c r="T14" s="17"/>
      <c r="U14" s="17"/>
      <c r="V14" s="17"/>
      <c r="W14" s="17"/>
      <c r="X14" s="17"/>
      <c r="Y14" s="17"/>
      <c r="Z14" s="17"/>
      <c r="AA14" s="17"/>
    </row>
    <row r="15" spans="1:27" customHeight="1" ht="37.5" s="14" customFormat="1">
      <c r="A15" s="60"/>
      <c r="B15" s="386"/>
      <c r="C15" s="386"/>
      <c r="D15" s="24" t="s">
        <v>215</v>
      </c>
      <c r="E15" s="24" t="s">
        <v>216</v>
      </c>
      <c r="F15" s="24" t="s">
        <v>217</v>
      </c>
      <c r="G15" s="128" t="s">
        <v>218</v>
      </c>
    </row>
    <row r="16" spans="1:27" customHeight="1" ht="16.5">
      <c r="A16" s="61"/>
      <c r="B16" s="18">
        <v>1</v>
      </c>
      <c r="C16" s="34" t="str">
        <f>IF(検体情報_ショットガン!C13="","",検体情報_ショットガン!C13)</f>
        <v>0</v>
      </c>
      <c r="D16" s="18" t="s">
        <v>93</v>
      </c>
      <c r="E16" s="18" t="s">
        <v>93</v>
      </c>
      <c r="F16" s="18" t="s">
        <v>93</v>
      </c>
      <c r="G16" s="18" t="s">
        <v>93</v>
      </c>
    </row>
    <row r="17" spans="1:27" customHeight="1" ht="16.5">
      <c r="A17" s="61"/>
      <c r="B17" s="15">
        <v>2</v>
      </c>
      <c r="C17" s="35" t="str">
        <f>IF(検体情報_ショットガン!C14="","",検体情報_ショットガン!C14)</f>
        <v>0</v>
      </c>
      <c r="D17" s="15" t="s">
        <v>93</v>
      </c>
      <c r="E17" s="15" t="s">
        <v>93</v>
      </c>
      <c r="F17" s="15" t="s">
        <v>93</v>
      </c>
      <c r="G17" s="15" t="s">
        <v>93</v>
      </c>
    </row>
    <row r="18" spans="1:27" customHeight="1" ht="16.5">
      <c r="A18" s="61"/>
      <c r="B18" s="15">
        <v>3</v>
      </c>
      <c r="C18" s="35" t="str">
        <f>IF(検体情報_ショットガン!C15="","",検体情報_ショットガン!C15)</f>
        <v>0</v>
      </c>
      <c r="D18" s="15" t="s">
        <v>93</v>
      </c>
      <c r="E18" s="15" t="s">
        <v>93</v>
      </c>
      <c r="F18" s="15" t="s">
        <v>93</v>
      </c>
      <c r="G18" s="15" t="s">
        <v>93</v>
      </c>
    </row>
    <row r="19" spans="1:27" customHeight="1" ht="16.5">
      <c r="A19" s="61"/>
      <c r="B19" s="15">
        <v>4</v>
      </c>
      <c r="C19" s="35" t="str">
        <f>IF(検体情報_ショットガン!C16="","",検体情報_ショットガン!C16)</f>
        <v>0</v>
      </c>
      <c r="D19" s="15" t="s">
        <v>93</v>
      </c>
      <c r="E19" s="15" t="s">
        <v>93</v>
      </c>
      <c r="F19" s="15" t="s">
        <v>93</v>
      </c>
      <c r="G19" s="15" t="s">
        <v>93</v>
      </c>
    </row>
    <row r="20" spans="1:27" customHeight="1" ht="16.5">
      <c r="A20" s="61"/>
      <c r="B20" s="19">
        <v>5</v>
      </c>
      <c r="C20" s="35" t="str">
        <f>IF(検体情報_ショットガン!C17="","",検体情報_ショットガン!C17)</f>
        <v>0</v>
      </c>
      <c r="D20" s="19" t="s">
        <v>93</v>
      </c>
      <c r="E20" s="19" t="s">
        <v>93</v>
      </c>
      <c r="F20" s="19" t="s">
        <v>93</v>
      </c>
      <c r="G20" s="19" t="s">
        <v>93</v>
      </c>
    </row>
    <row r="21" spans="1:27" customHeight="1" ht="16.5">
      <c r="A21" s="61"/>
      <c r="B21" s="18">
        <v>6</v>
      </c>
      <c r="C21" s="34" t="str">
        <f>IF(検体情報_ショットガン!C18="","",検体情報_ショットガン!C18)</f>
        <v>0</v>
      </c>
      <c r="D21" s="18" t="s">
        <v>93</v>
      </c>
      <c r="E21" s="18" t="s">
        <v>93</v>
      </c>
      <c r="F21" s="18" t="s">
        <v>93</v>
      </c>
      <c r="G21" s="18" t="s">
        <v>93</v>
      </c>
    </row>
    <row r="22" spans="1:27" customHeight="1" ht="16.5">
      <c r="A22" s="61"/>
      <c r="B22" s="15">
        <v>7</v>
      </c>
      <c r="C22" s="35" t="str">
        <f>IF(検体情報_ショットガン!C19="","",検体情報_ショットガン!C19)</f>
        <v>0</v>
      </c>
      <c r="D22" s="15" t="s">
        <v>93</v>
      </c>
      <c r="E22" s="15" t="s">
        <v>93</v>
      </c>
      <c r="F22" s="15" t="s">
        <v>93</v>
      </c>
      <c r="G22" s="15" t="s">
        <v>93</v>
      </c>
    </row>
    <row r="23" spans="1:27" customHeight="1" ht="16.5">
      <c r="A23" s="61"/>
      <c r="B23" s="15">
        <v>8</v>
      </c>
      <c r="C23" s="35" t="str">
        <f>IF(検体情報_ショットガン!C20="","",検体情報_ショットガン!C20)</f>
        <v>0</v>
      </c>
      <c r="D23" s="15" t="s">
        <v>93</v>
      </c>
      <c r="E23" s="15" t="s">
        <v>93</v>
      </c>
      <c r="F23" s="15" t="s">
        <v>93</v>
      </c>
      <c r="G23" s="15" t="s">
        <v>93</v>
      </c>
    </row>
    <row r="24" spans="1:27" customHeight="1" ht="16.5">
      <c r="A24" s="61"/>
      <c r="B24" s="15">
        <v>9</v>
      </c>
      <c r="C24" s="35" t="str">
        <f>IF(検体情報_ショットガン!C21="","",検体情報_ショットガン!C21)</f>
        <v>0</v>
      </c>
      <c r="D24" s="15" t="s">
        <v>93</v>
      </c>
      <c r="E24" s="15" t="s">
        <v>93</v>
      </c>
      <c r="F24" s="15" t="s">
        <v>93</v>
      </c>
      <c r="G24" s="15" t="s">
        <v>93</v>
      </c>
    </row>
    <row r="25" spans="1:27" customHeight="1" ht="16.5">
      <c r="A25" s="61"/>
      <c r="B25" s="19">
        <v>10</v>
      </c>
      <c r="C25" s="35" t="str">
        <f>IF(検体情報_ショットガン!C22="","",検体情報_ショットガン!C22)</f>
        <v>0</v>
      </c>
      <c r="D25" s="19" t="s">
        <v>93</v>
      </c>
      <c r="E25" s="19" t="s">
        <v>93</v>
      </c>
      <c r="F25" s="19" t="s">
        <v>93</v>
      </c>
      <c r="G25" s="19" t="s">
        <v>93</v>
      </c>
    </row>
    <row r="26" spans="1:27" customHeight="1" ht="16.5">
      <c r="A26" s="61"/>
      <c r="B26" s="18">
        <v>11</v>
      </c>
      <c r="C26" s="34" t="str">
        <f>IF(検体情報_ショットガン!C23="","",検体情報_ショットガン!C23)</f>
        <v>0</v>
      </c>
      <c r="D26" s="18" t="s">
        <v>93</v>
      </c>
      <c r="E26" s="18" t="s">
        <v>93</v>
      </c>
      <c r="F26" s="18" t="s">
        <v>93</v>
      </c>
      <c r="G26" s="18" t="s">
        <v>93</v>
      </c>
    </row>
    <row r="27" spans="1:27" customHeight="1" ht="16.5">
      <c r="A27" s="61"/>
      <c r="B27" s="15">
        <v>12</v>
      </c>
      <c r="C27" s="35" t="str">
        <f>IF(検体情報_ショットガン!C24="","",検体情報_ショットガン!C24)</f>
        <v>0</v>
      </c>
      <c r="D27" s="15" t="s">
        <v>93</v>
      </c>
      <c r="E27" s="15" t="s">
        <v>93</v>
      </c>
      <c r="F27" s="15" t="s">
        <v>93</v>
      </c>
      <c r="G27" s="15" t="s">
        <v>93</v>
      </c>
    </row>
    <row r="28" spans="1:27" customHeight="1" ht="16.5">
      <c r="A28" s="61"/>
      <c r="B28" s="15">
        <v>13</v>
      </c>
      <c r="C28" s="35" t="str">
        <f>IF(検体情報_ショットガン!C25="","",検体情報_ショットガン!C25)</f>
        <v>0</v>
      </c>
      <c r="D28" s="15" t="s">
        <v>93</v>
      </c>
      <c r="E28" s="15" t="s">
        <v>93</v>
      </c>
      <c r="F28" s="15" t="s">
        <v>93</v>
      </c>
      <c r="G28" s="15" t="s">
        <v>93</v>
      </c>
    </row>
    <row r="29" spans="1:27" customHeight="1" ht="16.5">
      <c r="A29" s="61"/>
      <c r="B29" s="15">
        <v>14</v>
      </c>
      <c r="C29" s="35" t="str">
        <f>IF(検体情報_ショットガン!C26="","",検体情報_ショットガン!C26)</f>
        <v>0</v>
      </c>
      <c r="D29" s="15" t="s">
        <v>93</v>
      </c>
      <c r="E29" s="15" t="s">
        <v>93</v>
      </c>
      <c r="F29" s="15" t="s">
        <v>93</v>
      </c>
      <c r="G29" s="15" t="s">
        <v>93</v>
      </c>
    </row>
    <row r="30" spans="1:27" customHeight="1" ht="16.5">
      <c r="A30" s="61"/>
      <c r="B30" s="19">
        <v>15</v>
      </c>
      <c r="C30" s="35" t="str">
        <f>IF(検体情報_ショットガン!C27="","",検体情報_ショットガン!C27)</f>
        <v>0</v>
      </c>
      <c r="D30" s="19" t="s">
        <v>93</v>
      </c>
      <c r="E30" s="19" t="s">
        <v>93</v>
      </c>
      <c r="F30" s="19" t="s">
        <v>93</v>
      </c>
      <c r="G30" s="19" t="s">
        <v>93</v>
      </c>
    </row>
    <row r="31" spans="1:27" customHeight="1" ht="16.5">
      <c r="A31" s="61"/>
      <c r="B31" s="18">
        <v>16</v>
      </c>
      <c r="C31" s="34" t="str">
        <f>IF(検体情報_ショットガン!C28="","",検体情報_ショットガン!C28)</f>
        <v>0</v>
      </c>
      <c r="D31" s="18" t="s">
        <v>93</v>
      </c>
      <c r="E31" s="18" t="s">
        <v>93</v>
      </c>
      <c r="F31" s="18" t="s">
        <v>93</v>
      </c>
      <c r="G31" s="18" t="s">
        <v>93</v>
      </c>
    </row>
    <row r="32" spans="1:27" customHeight="1" ht="16.5">
      <c r="A32" s="61"/>
      <c r="B32" s="15">
        <v>17</v>
      </c>
      <c r="C32" s="35" t="str">
        <f>IF(検体情報_ショットガン!C29="","",検体情報_ショットガン!C29)</f>
        <v>0</v>
      </c>
      <c r="D32" s="15" t="s">
        <v>93</v>
      </c>
      <c r="E32" s="15" t="s">
        <v>93</v>
      </c>
      <c r="F32" s="15" t="s">
        <v>93</v>
      </c>
      <c r="G32" s="15" t="s">
        <v>93</v>
      </c>
    </row>
    <row r="33" spans="1:27" customHeight="1" ht="16.5">
      <c r="A33" s="61"/>
      <c r="B33" s="15">
        <v>18</v>
      </c>
      <c r="C33" s="35" t="str">
        <f>IF(検体情報_ショットガン!C30="","",検体情報_ショットガン!C30)</f>
        <v>0</v>
      </c>
      <c r="D33" s="15" t="s">
        <v>93</v>
      </c>
      <c r="E33" s="15" t="s">
        <v>93</v>
      </c>
      <c r="F33" s="15" t="s">
        <v>93</v>
      </c>
      <c r="G33" s="15" t="s">
        <v>93</v>
      </c>
    </row>
    <row r="34" spans="1:27" customHeight="1" ht="16.5">
      <c r="A34" s="61"/>
      <c r="B34" s="15">
        <v>19</v>
      </c>
      <c r="C34" s="35" t="str">
        <f>IF(検体情報_ショットガン!C31="","",検体情報_ショットガン!C31)</f>
        <v>0</v>
      </c>
      <c r="D34" s="15" t="s">
        <v>93</v>
      </c>
      <c r="E34" s="15" t="s">
        <v>93</v>
      </c>
      <c r="F34" s="15" t="s">
        <v>93</v>
      </c>
      <c r="G34" s="15" t="s">
        <v>93</v>
      </c>
    </row>
    <row r="35" spans="1:27" customHeight="1" ht="16.5">
      <c r="A35" s="61"/>
      <c r="B35" s="19">
        <v>20</v>
      </c>
      <c r="C35" s="35" t="str">
        <f>IF(検体情報_ショットガン!C32="","",検体情報_ショットガン!C32)</f>
        <v>0</v>
      </c>
      <c r="D35" s="19" t="s">
        <v>93</v>
      </c>
      <c r="E35" s="19" t="s">
        <v>93</v>
      </c>
      <c r="F35" s="19" t="s">
        <v>93</v>
      </c>
      <c r="G35" s="19" t="s">
        <v>93</v>
      </c>
    </row>
    <row r="36" spans="1:27" customHeight="1" ht="16.5">
      <c r="A36" s="61"/>
      <c r="B36" s="18">
        <v>21</v>
      </c>
      <c r="C36" s="34" t="str">
        <f>IF(検体情報_ショットガン!C33="","",検体情報_ショットガン!C33)</f>
        <v>0</v>
      </c>
      <c r="D36" s="18" t="s">
        <v>93</v>
      </c>
      <c r="E36" s="18" t="s">
        <v>93</v>
      </c>
      <c r="F36" s="18" t="s">
        <v>93</v>
      </c>
      <c r="G36" s="18" t="s">
        <v>93</v>
      </c>
    </row>
    <row r="37" spans="1:27" customHeight="1" ht="16.5">
      <c r="A37" s="61"/>
      <c r="B37" s="15">
        <v>22</v>
      </c>
      <c r="C37" s="35" t="str">
        <f>IF(検体情報_ショットガン!C34="","",検体情報_ショットガン!C34)</f>
        <v>0</v>
      </c>
      <c r="D37" s="15" t="s">
        <v>93</v>
      </c>
      <c r="E37" s="15" t="s">
        <v>93</v>
      </c>
      <c r="F37" s="15" t="s">
        <v>93</v>
      </c>
      <c r="G37" s="15" t="s">
        <v>93</v>
      </c>
    </row>
    <row r="38" spans="1:27" customHeight="1" ht="16.5">
      <c r="A38" s="61"/>
      <c r="B38" s="15">
        <v>23</v>
      </c>
      <c r="C38" s="35" t="str">
        <f>IF(検体情報_ショットガン!C35="","",検体情報_ショットガン!C35)</f>
        <v>0</v>
      </c>
      <c r="D38" s="15" t="s">
        <v>93</v>
      </c>
      <c r="E38" s="15" t="s">
        <v>93</v>
      </c>
      <c r="F38" s="15" t="s">
        <v>93</v>
      </c>
      <c r="G38" s="15" t="s">
        <v>93</v>
      </c>
    </row>
    <row r="39" spans="1:27" customHeight="1" ht="16.5">
      <c r="A39" s="61"/>
      <c r="B39" s="15">
        <v>24</v>
      </c>
      <c r="C39" s="35" t="str">
        <f>IF(検体情報_ショットガン!C36="","",検体情報_ショットガン!C36)</f>
        <v>0</v>
      </c>
      <c r="D39" s="15" t="s">
        <v>93</v>
      </c>
      <c r="E39" s="15" t="s">
        <v>93</v>
      </c>
      <c r="F39" s="15" t="s">
        <v>93</v>
      </c>
      <c r="G39" s="15" t="s">
        <v>93</v>
      </c>
    </row>
    <row r="40" spans="1:27" customHeight="1" ht="16.5">
      <c r="A40" s="61"/>
      <c r="B40" s="19">
        <v>25</v>
      </c>
      <c r="C40" s="35" t="str">
        <f>IF(検体情報_ショットガン!C37="","",検体情報_ショットガン!C37)</f>
        <v>0</v>
      </c>
      <c r="D40" s="19" t="s">
        <v>93</v>
      </c>
      <c r="E40" s="19" t="s">
        <v>93</v>
      </c>
      <c r="F40" s="19" t="s">
        <v>93</v>
      </c>
      <c r="G40" s="19" t="s">
        <v>93</v>
      </c>
    </row>
    <row r="41" spans="1:27" customHeight="1" ht="16.5">
      <c r="A41" s="61"/>
      <c r="B41" s="18">
        <v>26</v>
      </c>
      <c r="C41" s="34" t="str">
        <f>IF(検体情報_ショットガン!C38="","",検体情報_ショットガン!C38)</f>
        <v>0</v>
      </c>
      <c r="D41" s="18" t="s">
        <v>93</v>
      </c>
      <c r="E41" s="18" t="s">
        <v>93</v>
      </c>
      <c r="F41" s="18" t="s">
        <v>93</v>
      </c>
      <c r="G41" s="18" t="s">
        <v>93</v>
      </c>
    </row>
    <row r="42" spans="1:27" customHeight="1" ht="16.5">
      <c r="A42" s="61"/>
      <c r="B42" s="15">
        <v>27</v>
      </c>
      <c r="C42" s="35" t="str">
        <f>IF(検体情報_ショットガン!C39="","",検体情報_ショットガン!C39)</f>
        <v>0</v>
      </c>
      <c r="D42" s="15" t="s">
        <v>93</v>
      </c>
      <c r="E42" s="15" t="s">
        <v>93</v>
      </c>
      <c r="F42" s="15" t="s">
        <v>93</v>
      </c>
      <c r="G42" s="15" t="s">
        <v>93</v>
      </c>
    </row>
    <row r="43" spans="1:27" customHeight="1" ht="16.5">
      <c r="A43" s="61"/>
      <c r="B43" s="15">
        <v>28</v>
      </c>
      <c r="C43" s="35" t="str">
        <f>IF(検体情報_ショットガン!C40="","",検体情報_ショットガン!C40)</f>
        <v>0</v>
      </c>
      <c r="D43" s="15" t="s">
        <v>93</v>
      </c>
      <c r="E43" s="15" t="s">
        <v>93</v>
      </c>
      <c r="F43" s="15" t="s">
        <v>93</v>
      </c>
      <c r="G43" s="15" t="s">
        <v>93</v>
      </c>
    </row>
    <row r="44" spans="1:27" customHeight="1" ht="16.5">
      <c r="A44" s="61"/>
      <c r="B44" s="15">
        <v>29</v>
      </c>
      <c r="C44" s="35" t="str">
        <f>IF(検体情報_ショットガン!C41="","",検体情報_ショットガン!C41)</f>
        <v>0</v>
      </c>
      <c r="D44" s="15" t="s">
        <v>93</v>
      </c>
      <c r="E44" s="15" t="s">
        <v>93</v>
      </c>
      <c r="F44" s="15" t="s">
        <v>93</v>
      </c>
      <c r="G44" s="15" t="s">
        <v>93</v>
      </c>
    </row>
    <row r="45" spans="1:27" customHeight="1" ht="16.5">
      <c r="A45" s="61"/>
      <c r="B45" s="19">
        <v>30</v>
      </c>
      <c r="C45" s="35" t="str">
        <f>IF(検体情報_ショットガン!C42="","",検体情報_ショットガン!C42)</f>
        <v>0</v>
      </c>
      <c r="D45" s="19" t="s">
        <v>93</v>
      </c>
      <c r="E45" s="19" t="s">
        <v>93</v>
      </c>
      <c r="F45" s="19" t="s">
        <v>93</v>
      </c>
      <c r="G45" s="19" t="s">
        <v>93</v>
      </c>
    </row>
    <row r="46" spans="1:27" customHeight="1" ht="16.5">
      <c r="A46" s="61"/>
      <c r="B46" s="18">
        <v>31</v>
      </c>
      <c r="C46" s="34" t="str">
        <f>IF(検体情報_ショットガン!C43="","",検体情報_ショットガン!C43)</f>
        <v>0</v>
      </c>
      <c r="D46" s="18" t="s">
        <v>93</v>
      </c>
      <c r="E46" s="18" t="s">
        <v>93</v>
      </c>
      <c r="F46" s="18" t="s">
        <v>93</v>
      </c>
      <c r="G46" s="18" t="s">
        <v>93</v>
      </c>
    </row>
    <row r="47" spans="1:27" customHeight="1" ht="16.5">
      <c r="A47" s="61"/>
      <c r="B47" s="15">
        <v>32</v>
      </c>
      <c r="C47" s="35" t="str">
        <f>IF(検体情報_ショットガン!C44="","",検体情報_ショットガン!C44)</f>
        <v>0</v>
      </c>
      <c r="D47" s="15" t="s">
        <v>93</v>
      </c>
      <c r="E47" s="15" t="s">
        <v>93</v>
      </c>
      <c r="F47" s="15" t="s">
        <v>93</v>
      </c>
      <c r="G47" s="15" t="s">
        <v>93</v>
      </c>
    </row>
    <row r="48" spans="1:27" customHeight="1" ht="16.5">
      <c r="A48" s="61"/>
      <c r="B48" s="15">
        <v>33</v>
      </c>
      <c r="C48" s="35" t="str">
        <f>IF(検体情報_ショットガン!C45="","",検体情報_ショットガン!C45)</f>
        <v>0</v>
      </c>
      <c r="D48" s="15" t="s">
        <v>93</v>
      </c>
      <c r="E48" s="15" t="s">
        <v>93</v>
      </c>
      <c r="F48" s="15" t="s">
        <v>93</v>
      </c>
      <c r="G48" s="15" t="s">
        <v>93</v>
      </c>
    </row>
    <row r="49" spans="1:27" customHeight="1" ht="16.5">
      <c r="A49" s="61"/>
      <c r="B49" s="15">
        <v>34</v>
      </c>
      <c r="C49" s="35" t="str">
        <f>IF(検体情報_ショットガン!C46="","",検体情報_ショットガン!C46)</f>
        <v>0</v>
      </c>
      <c r="D49" s="15" t="s">
        <v>93</v>
      </c>
      <c r="E49" s="15" t="s">
        <v>93</v>
      </c>
      <c r="F49" s="15" t="s">
        <v>93</v>
      </c>
      <c r="G49" s="15" t="s">
        <v>93</v>
      </c>
    </row>
    <row r="50" spans="1:27" customHeight="1" ht="16.5">
      <c r="A50" s="62"/>
      <c r="B50" s="63">
        <v>35</v>
      </c>
      <c r="C50" s="35" t="str">
        <f>IF(検体情報_ショットガン!C47="","",検体情報_ショットガン!C47)</f>
        <v>0</v>
      </c>
      <c r="D50" s="63" t="s">
        <v>93</v>
      </c>
      <c r="E50" s="63" t="s">
        <v>93</v>
      </c>
      <c r="F50" s="63" t="s">
        <v>93</v>
      </c>
      <c r="G50" s="63" t="s">
        <v>93</v>
      </c>
    </row>
    <row r="51" spans="1:27" customHeight="1" ht="16.5">
      <c r="A51" s="64"/>
      <c r="B51" s="18">
        <v>36</v>
      </c>
      <c r="C51" s="34" t="str">
        <f>IF(検体情報_ショットガン!C48="","",検体情報_ショットガン!C48)</f>
        <v>0</v>
      </c>
      <c r="D51" s="18" t="s">
        <v>93</v>
      </c>
      <c r="E51" s="18" t="s">
        <v>93</v>
      </c>
      <c r="F51" s="18" t="s">
        <v>93</v>
      </c>
      <c r="G51" s="18" t="s">
        <v>93</v>
      </c>
    </row>
    <row r="52" spans="1:27" customHeight="1" ht="16.5">
      <c r="A52" s="61"/>
      <c r="B52" s="15">
        <v>37</v>
      </c>
      <c r="C52" s="35" t="str">
        <f>IF(検体情報_ショットガン!C49="","",検体情報_ショットガン!C49)</f>
        <v>0</v>
      </c>
      <c r="D52" s="15" t="s">
        <v>93</v>
      </c>
      <c r="E52" s="15" t="s">
        <v>93</v>
      </c>
      <c r="F52" s="15" t="s">
        <v>93</v>
      </c>
      <c r="G52" s="15" t="s">
        <v>93</v>
      </c>
    </row>
    <row r="53" spans="1:27" customHeight="1" ht="16.5">
      <c r="A53" s="61"/>
      <c r="B53" s="15">
        <v>38</v>
      </c>
      <c r="C53" s="35" t="str">
        <f>IF(検体情報_ショットガン!C50="","",検体情報_ショットガン!C50)</f>
        <v>0</v>
      </c>
      <c r="D53" s="15" t="s">
        <v>93</v>
      </c>
      <c r="E53" s="15" t="s">
        <v>93</v>
      </c>
      <c r="F53" s="15" t="s">
        <v>93</v>
      </c>
      <c r="G53" s="15" t="s">
        <v>93</v>
      </c>
    </row>
    <row r="54" spans="1:27" customHeight="1" ht="16.5">
      <c r="A54" s="61"/>
      <c r="B54" s="15">
        <v>39</v>
      </c>
      <c r="C54" s="35" t="str">
        <f>IF(検体情報_ショットガン!C51="","",検体情報_ショットガン!C51)</f>
        <v>0</v>
      </c>
      <c r="D54" s="15" t="s">
        <v>93</v>
      </c>
      <c r="E54" s="15" t="s">
        <v>93</v>
      </c>
      <c r="F54" s="15" t="s">
        <v>93</v>
      </c>
      <c r="G54" s="15" t="s">
        <v>93</v>
      </c>
    </row>
    <row r="55" spans="1:27" customHeight="1" ht="16.5">
      <c r="A55" s="61"/>
      <c r="B55" s="19">
        <v>40</v>
      </c>
      <c r="C55" s="35" t="str">
        <f>IF(検体情報_ショットガン!C52="","",検体情報_ショットガン!C52)</f>
        <v>0</v>
      </c>
      <c r="D55" s="19" t="s">
        <v>93</v>
      </c>
      <c r="E55" s="19" t="s">
        <v>93</v>
      </c>
      <c r="F55" s="19" t="s">
        <v>93</v>
      </c>
      <c r="G55" s="19" t="s">
        <v>93</v>
      </c>
    </row>
    <row r="56" spans="1:27" customHeight="1" ht="16.5">
      <c r="A56" s="61"/>
      <c r="B56" s="18">
        <v>41</v>
      </c>
      <c r="C56" s="34" t="str">
        <f>IF(検体情報_ショットガン!C53="","",検体情報_ショットガン!C53)</f>
        <v>0</v>
      </c>
      <c r="D56" s="18" t="s">
        <v>93</v>
      </c>
      <c r="E56" s="18" t="s">
        <v>93</v>
      </c>
      <c r="F56" s="18" t="s">
        <v>93</v>
      </c>
      <c r="G56" s="18" t="s">
        <v>93</v>
      </c>
    </row>
    <row r="57" spans="1:27" customHeight="1" ht="16.5">
      <c r="A57" s="61"/>
      <c r="B57" s="15">
        <v>42</v>
      </c>
      <c r="C57" s="35" t="str">
        <f>IF(検体情報_ショットガン!C54="","",検体情報_ショットガン!C54)</f>
        <v>0</v>
      </c>
      <c r="D57" s="15" t="s">
        <v>93</v>
      </c>
      <c r="E57" s="15" t="s">
        <v>93</v>
      </c>
      <c r="F57" s="15" t="s">
        <v>93</v>
      </c>
      <c r="G57" s="15" t="s">
        <v>93</v>
      </c>
    </row>
    <row r="58" spans="1:27" customHeight="1" ht="16.5">
      <c r="A58" s="61"/>
      <c r="B58" s="15">
        <v>43</v>
      </c>
      <c r="C58" s="35" t="str">
        <f>IF(検体情報_ショットガン!C55="","",検体情報_ショットガン!C55)</f>
        <v>0</v>
      </c>
      <c r="D58" s="15" t="s">
        <v>93</v>
      </c>
      <c r="E58" s="15" t="s">
        <v>93</v>
      </c>
      <c r="F58" s="15" t="s">
        <v>93</v>
      </c>
      <c r="G58" s="15" t="s">
        <v>93</v>
      </c>
    </row>
    <row r="59" spans="1:27" customHeight="1" ht="16.5">
      <c r="A59" s="61"/>
      <c r="B59" s="15">
        <v>44</v>
      </c>
      <c r="C59" s="35" t="str">
        <f>IF(検体情報_ショットガン!C56="","",検体情報_ショットガン!C56)</f>
        <v>0</v>
      </c>
      <c r="D59" s="15" t="s">
        <v>93</v>
      </c>
      <c r="E59" s="15" t="s">
        <v>93</v>
      </c>
      <c r="F59" s="15" t="s">
        <v>93</v>
      </c>
      <c r="G59" s="15" t="s">
        <v>93</v>
      </c>
    </row>
    <row r="60" spans="1:27" customHeight="1" ht="16.5">
      <c r="A60" s="61"/>
      <c r="B60" s="19">
        <v>45</v>
      </c>
      <c r="C60" s="35" t="str">
        <f>IF(検体情報_ショットガン!C57="","",検体情報_ショットガン!C57)</f>
        <v>0</v>
      </c>
      <c r="D60" s="19" t="s">
        <v>93</v>
      </c>
      <c r="E60" s="19" t="s">
        <v>93</v>
      </c>
      <c r="F60" s="19" t="s">
        <v>93</v>
      </c>
      <c r="G60" s="19" t="s">
        <v>93</v>
      </c>
    </row>
    <row r="61" spans="1:27" customHeight="1" ht="16.5">
      <c r="A61" s="61"/>
      <c r="B61" s="18">
        <v>46</v>
      </c>
      <c r="C61" s="34" t="str">
        <f>IF(検体情報_ショットガン!C58="","",検体情報_ショットガン!C58)</f>
        <v>0</v>
      </c>
      <c r="D61" s="18" t="s">
        <v>93</v>
      </c>
      <c r="E61" s="18" t="s">
        <v>93</v>
      </c>
      <c r="F61" s="18" t="s">
        <v>93</v>
      </c>
      <c r="G61" s="18" t="s">
        <v>93</v>
      </c>
    </row>
    <row r="62" spans="1:27" customHeight="1" ht="16.5">
      <c r="A62" s="61"/>
      <c r="B62" s="15">
        <v>47</v>
      </c>
      <c r="C62" s="35" t="str">
        <f>IF(検体情報_ショットガン!C59="","",検体情報_ショットガン!C59)</f>
        <v>0</v>
      </c>
      <c r="D62" s="15" t="s">
        <v>93</v>
      </c>
      <c r="E62" s="15" t="s">
        <v>93</v>
      </c>
      <c r="F62" s="15" t="s">
        <v>93</v>
      </c>
      <c r="G62" s="15" t="s">
        <v>93</v>
      </c>
    </row>
    <row r="63" spans="1:27" customHeight="1" ht="16.5">
      <c r="A63" s="61"/>
      <c r="B63" s="15">
        <v>48</v>
      </c>
      <c r="C63" s="35" t="str">
        <f>IF(検体情報_ショットガン!C60="","",検体情報_ショットガン!C60)</f>
        <v>0</v>
      </c>
      <c r="D63" s="15" t="s">
        <v>93</v>
      </c>
      <c r="E63" s="15" t="s">
        <v>93</v>
      </c>
      <c r="F63" s="15" t="s">
        <v>93</v>
      </c>
      <c r="G63" s="15" t="s">
        <v>93</v>
      </c>
    </row>
    <row r="64" spans="1:27" customHeight="1" ht="16.5">
      <c r="A64" s="61"/>
      <c r="B64" s="15">
        <v>49</v>
      </c>
      <c r="C64" s="35" t="str">
        <f>IF(検体情報_ショットガン!C61="","",検体情報_ショットガン!C61)</f>
        <v>0</v>
      </c>
      <c r="D64" s="15" t="s">
        <v>93</v>
      </c>
      <c r="E64" s="15" t="s">
        <v>93</v>
      </c>
      <c r="F64" s="15" t="s">
        <v>93</v>
      </c>
      <c r="G64" s="15" t="s">
        <v>93</v>
      </c>
    </row>
    <row r="65" spans="1:27" customHeight="1" ht="16.5">
      <c r="A65" s="61"/>
      <c r="B65" s="19">
        <v>50</v>
      </c>
      <c r="C65" s="35" t="str">
        <f>IF(検体情報_ショットガン!C62="","",検体情報_ショットガン!C62)</f>
        <v>0</v>
      </c>
      <c r="D65" s="19" t="s">
        <v>93</v>
      </c>
      <c r="E65" s="19" t="s">
        <v>93</v>
      </c>
      <c r="F65" s="19" t="s">
        <v>93</v>
      </c>
      <c r="G65" s="19" t="s">
        <v>93</v>
      </c>
    </row>
    <row r="66" spans="1:27" customHeight="1" ht="16.5">
      <c r="A66" s="61"/>
      <c r="B66" s="18">
        <v>51</v>
      </c>
      <c r="C66" s="34" t="str">
        <f>IF(検体情報_ショットガン!C63="","",検体情報_ショットガン!C63)</f>
        <v>0</v>
      </c>
      <c r="D66" s="18" t="s">
        <v>93</v>
      </c>
      <c r="E66" s="18" t="s">
        <v>93</v>
      </c>
      <c r="F66" s="18" t="s">
        <v>93</v>
      </c>
      <c r="G66" s="18" t="s">
        <v>93</v>
      </c>
    </row>
    <row r="67" spans="1:27" customHeight="1" ht="16.5">
      <c r="A67" s="61"/>
      <c r="B67" s="15">
        <v>52</v>
      </c>
      <c r="C67" s="35" t="str">
        <f>IF(検体情報_ショットガン!C64="","",検体情報_ショットガン!C64)</f>
        <v>0</v>
      </c>
      <c r="D67" s="15" t="s">
        <v>93</v>
      </c>
      <c r="E67" s="15" t="s">
        <v>93</v>
      </c>
      <c r="F67" s="15" t="s">
        <v>93</v>
      </c>
      <c r="G67" s="15" t="s">
        <v>93</v>
      </c>
    </row>
    <row r="68" spans="1:27" customHeight="1" ht="16.5">
      <c r="A68" s="61"/>
      <c r="B68" s="15">
        <v>53</v>
      </c>
      <c r="C68" s="35" t="str">
        <f>IF(検体情報_ショットガン!C65="","",検体情報_ショットガン!C65)</f>
        <v>0</v>
      </c>
      <c r="D68" s="15" t="s">
        <v>93</v>
      </c>
      <c r="E68" s="15" t="s">
        <v>93</v>
      </c>
      <c r="F68" s="15" t="s">
        <v>93</v>
      </c>
      <c r="G68" s="15" t="s">
        <v>93</v>
      </c>
    </row>
    <row r="69" spans="1:27" customHeight="1" ht="16.5">
      <c r="A69" s="61"/>
      <c r="B69" s="15">
        <v>54</v>
      </c>
      <c r="C69" s="35" t="str">
        <f>IF(検体情報_ショットガン!C66="","",検体情報_ショットガン!C66)</f>
        <v>0</v>
      </c>
      <c r="D69" s="15" t="s">
        <v>93</v>
      </c>
      <c r="E69" s="15" t="s">
        <v>93</v>
      </c>
      <c r="F69" s="15" t="s">
        <v>93</v>
      </c>
      <c r="G69" s="15" t="s">
        <v>93</v>
      </c>
    </row>
    <row r="70" spans="1:27" customHeight="1" ht="16.5">
      <c r="A70" s="61"/>
      <c r="B70" s="19">
        <v>55</v>
      </c>
      <c r="C70" s="35" t="str">
        <f>IF(検体情報_ショットガン!C67="","",検体情報_ショットガン!C67)</f>
        <v>0</v>
      </c>
      <c r="D70" s="19" t="s">
        <v>93</v>
      </c>
      <c r="E70" s="19" t="s">
        <v>93</v>
      </c>
      <c r="F70" s="19" t="s">
        <v>93</v>
      </c>
      <c r="G70" s="19" t="s">
        <v>93</v>
      </c>
    </row>
    <row r="71" spans="1:27" customHeight="1" ht="16.5">
      <c r="A71" s="61"/>
      <c r="B71" s="18">
        <v>56</v>
      </c>
      <c r="C71" s="34" t="str">
        <f>IF(検体情報_ショットガン!C68="","",検体情報_ショットガン!C68)</f>
        <v>0</v>
      </c>
      <c r="D71" s="18" t="s">
        <v>93</v>
      </c>
      <c r="E71" s="18" t="s">
        <v>93</v>
      </c>
      <c r="F71" s="18" t="s">
        <v>93</v>
      </c>
      <c r="G71" s="18" t="s">
        <v>93</v>
      </c>
    </row>
    <row r="72" spans="1:27" customHeight="1" ht="16.5">
      <c r="A72" s="61"/>
      <c r="B72" s="15">
        <v>57</v>
      </c>
      <c r="C72" s="35" t="str">
        <f>IF(検体情報_ショットガン!C69="","",検体情報_ショットガン!C69)</f>
        <v>0</v>
      </c>
      <c r="D72" s="15" t="s">
        <v>93</v>
      </c>
      <c r="E72" s="15" t="s">
        <v>93</v>
      </c>
      <c r="F72" s="15" t="s">
        <v>93</v>
      </c>
      <c r="G72" s="15" t="s">
        <v>93</v>
      </c>
    </row>
    <row r="73" spans="1:27" customHeight="1" ht="16.5">
      <c r="A73" s="61"/>
      <c r="B73" s="15">
        <v>58</v>
      </c>
      <c r="C73" s="35" t="str">
        <f>IF(検体情報_ショットガン!C70="","",検体情報_ショットガン!C70)</f>
        <v>0</v>
      </c>
      <c r="D73" s="15" t="s">
        <v>93</v>
      </c>
      <c r="E73" s="15" t="s">
        <v>93</v>
      </c>
      <c r="F73" s="15" t="s">
        <v>93</v>
      </c>
      <c r="G73" s="15" t="s">
        <v>93</v>
      </c>
    </row>
    <row r="74" spans="1:27" customHeight="1" ht="16.5">
      <c r="A74" s="61"/>
      <c r="B74" s="15">
        <v>59</v>
      </c>
      <c r="C74" s="35" t="str">
        <f>IF(検体情報_ショットガン!C71="","",検体情報_ショットガン!C71)</f>
        <v>0</v>
      </c>
      <c r="D74" s="15" t="s">
        <v>93</v>
      </c>
      <c r="E74" s="15" t="s">
        <v>93</v>
      </c>
      <c r="F74" s="15" t="s">
        <v>93</v>
      </c>
      <c r="G74" s="15" t="s">
        <v>93</v>
      </c>
    </row>
    <row r="75" spans="1:27" customHeight="1" ht="16.5">
      <c r="A75" s="61"/>
      <c r="B75" s="19">
        <v>60</v>
      </c>
      <c r="C75" s="35" t="str">
        <f>IF(検体情報_ショットガン!C72="","",検体情報_ショットガン!C72)</f>
        <v>0</v>
      </c>
      <c r="D75" s="19" t="s">
        <v>93</v>
      </c>
      <c r="E75" s="19" t="s">
        <v>93</v>
      </c>
      <c r="F75" s="19" t="s">
        <v>93</v>
      </c>
      <c r="G75" s="19" t="s">
        <v>93</v>
      </c>
    </row>
    <row r="76" spans="1:27" customHeight="1" ht="16.5">
      <c r="A76" s="61"/>
      <c r="B76" s="18">
        <v>61</v>
      </c>
      <c r="C76" s="34" t="str">
        <f>IF(検体情報_ショットガン!C73="","",検体情報_ショットガン!C73)</f>
        <v>0</v>
      </c>
      <c r="D76" s="18" t="s">
        <v>93</v>
      </c>
      <c r="E76" s="18" t="s">
        <v>93</v>
      </c>
      <c r="F76" s="18" t="s">
        <v>93</v>
      </c>
      <c r="G76" s="18" t="s">
        <v>93</v>
      </c>
    </row>
    <row r="77" spans="1:27" customHeight="1" ht="16.5">
      <c r="A77" s="61"/>
      <c r="B77" s="15">
        <v>62</v>
      </c>
      <c r="C77" s="35" t="str">
        <f>IF(検体情報_ショットガン!C74="","",検体情報_ショットガン!C74)</f>
        <v>0</v>
      </c>
      <c r="D77" s="15" t="s">
        <v>93</v>
      </c>
      <c r="E77" s="15" t="s">
        <v>93</v>
      </c>
      <c r="F77" s="15" t="s">
        <v>93</v>
      </c>
      <c r="G77" s="15" t="s">
        <v>93</v>
      </c>
    </row>
    <row r="78" spans="1:27" customHeight="1" ht="16.5">
      <c r="A78" s="61"/>
      <c r="B78" s="15">
        <v>63</v>
      </c>
      <c r="C78" s="35" t="str">
        <f>IF(検体情報_ショットガン!C75="","",検体情報_ショットガン!C75)</f>
        <v>0</v>
      </c>
      <c r="D78" s="15" t="s">
        <v>93</v>
      </c>
      <c r="E78" s="15" t="s">
        <v>93</v>
      </c>
      <c r="F78" s="15" t="s">
        <v>93</v>
      </c>
      <c r="G78" s="15" t="s">
        <v>93</v>
      </c>
    </row>
    <row r="79" spans="1:27" customHeight="1" ht="16.5">
      <c r="A79" s="61"/>
      <c r="B79" s="15">
        <v>64</v>
      </c>
      <c r="C79" s="35" t="str">
        <f>IF(検体情報_ショットガン!C76="","",検体情報_ショットガン!C76)</f>
        <v>0</v>
      </c>
      <c r="D79" s="15" t="s">
        <v>93</v>
      </c>
      <c r="E79" s="15" t="s">
        <v>93</v>
      </c>
      <c r="F79" s="15" t="s">
        <v>93</v>
      </c>
      <c r="G79" s="15" t="s">
        <v>93</v>
      </c>
    </row>
    <row r="80" spans="1:27" customHeight="1" ht="16.5">
      <c r="A80" s="61"/>
      <c r="B80" s="19">
        <v>65</v>
      </c>
      <c r="C80" s="35" t="str">
        <f>IF(検体情報_ショットガン!C77="","",検体情報_ショットガン!C77)</f>
        <v>0</v>
      </c>
      <c r="D80" s="19" t="s">
        <v>93</v>
      </c>
      <c r="E80" s="19" t="s">
        <v>93</v>
      </c>
      <c r="F80" s="19" t="s">
        <v>93</v>
      </c>
      <c r="G80" s="19" t="s">
        <v>93</v>
      </c>
    </row>
    <row r="81" spans="1:27" customHeight="1" ht="16.5">
      <c r="A81" s="61"/>
      <c r="B81" s="18">
        <v>66</v>
      </c>
      <c r="C81" s="34" t="str">
        <f>IF(検体情報_ショットガン!C78="","",検体情報_ショットガン!C78)</f>
        <v>0</v>
      </c>
      <c r="D81" s="18" t="s">
        <v>93</v>
      </c>
      <c r="E81" s="18" t="s">
        <v>93</v>
      </c>
      <c r="F81" s="18" t="s">
        <v>93</v>
      </c>
      <c r="G81" s="18" t="s">
        <v>93</v>
      </c>
    </row>
    <row r="82" spans="1:27" customHeight="1" ht="16.5">
      <c r="A82" s="61"/>
      <c r="B82" s="15">
        <v>67</v>
      </c>
      <c r="C82" s="35" t="str">
        <f>IF(検体情報_ショットガン!C79="","",検体情報_ショットガン!C79)</f>
        <v>0</v>
      </c>
      <c r="D82" s="15" t="s">
        <v>93</v>
      </c>
      <c r="E82" s="15" t="s">
        <v>93</v>
      </c>
      <c r="F82" s="15" t="s">
        <v>93</v>
      </c>
      <c r="G82" s="15" t="s">
        <v>93</v>
      </c>
    </row>
    <row r="83" spans="1:27" customHeight="1" ht="16.5">
      <c r="A83" s="61"/>
      <c r="B83" s="15">
        <v>68</v>
      </c>
      <c r="C83" s="35" t="str">
        <f>IF(検体情報_ショットガン!C80="","",検体情報_ショットガン!C80)</f>
        <v>0</v>
      </c>
      <c r="D83" s="15" t="s">
        <v>93</v>
      </c>
      <c r="E83" s="15" t="s">
        <v>93</v>
      </c>
      <c r="F83" s="15" t="s">
        <v>93</v>
      </c>
      <c r="G83" s="15" t="s">
        <v>93</v>
      </c>
    </row>
    <row r="84" spans="1:27" customHeight="1" ht="16.5">
      <c r="A84" s="61"/>
      <c r="B84" s="15">
        <v>69</v>
      </c>
      <c r="C84" s="35" t="str">
        <f>IF(検体情報_ショットガン!C81="","",検体情報_ショットガン!C81)</f>
        <v>0</v>
      </c>
      <c r="D84" s="15" t="s">
        <v>93</v>
      </c>
      <c r="E84" s="15" t="s">
        <v>93</v>
      </c>
      <c r="F84" s="15" t="s">
        <v>93</v>
      </c>
      <c r="G84" s="15" t="s">
        <v>93</v>
      </c>
    </row>
    <row r="85" spans="1:27" customHeight="1" ht="16.5">
      <c r="A85" s="61"/>
      <c r="B85" s="19">
        <v>70</v>
      </c>
      <c r="C85" s="35" t="str">
        <f>IF(検体情報_ショットガン!C82="","",検体情報_ショットガン!C82)</f>
        <v>0</v>
      </c>
      <c r="D85" s="19" t="s">
        <v>93</v>
      </c>
      <c r="E85" s="19" t="s">
        <v>93</v>
      </c>
      <c r="F85" s="19" t="s">
        <v>93</v>
      </c>
      <c r="G85" s="19" t="s">
        <v>93</v>
      </c>
    </row>
    <row r="86" spans="1:27" customHeight="1" ht="16.5">
      <c r="A86" s="61"/>
      <c r="B86" s="18">
        <v>71</v>
      </c>
      <c r="C86" s="34" t="str">
        <f>IF(検体情報_ショットガン!C83="","",検体情報_ショットガン!C83)</f>
        <v>0</v>
      </c>
      <c r="D86" s="18" t="s">
        <v>93</v>
      </c>
      <c r="E86" s="18" t="s">
        <v>93</v>
      </c>
      <c r="F86" s="18" t="s">
        <v>93</v>
      </c>
      <c r="G86" s="18" t="s">
        <v>93</v>
      </c>
    </row>
    <row r="87" spans="1:27" customHeight="1" ht="16.5">
      <c r="A87" s="61"/>
      <c r="B87" s="15">
        <v>72</v>
      </c>
      <c r="C87" s="35" t="str">
        <f>IF(検体情報_ショットガン!C84="","",検体情報_ショットガン!C84)</f>
        <v>0</v>
      </c>
      <c r="D87" s="15" t="s">
        <v>93</v>
      </c>
      <c r="E87" s="15" t="s">
        <v>93</v>
      </c>
      <c r="F87" s="15" t="s">
        <v>93</v>
      </c>
      <c r="G87" s="15" t="s">
        <v>93</v>
      </c>
    </row>
    <row r="88" spans="1:27" customHeight="1" ht="16.5">
      <c r="A88" s="61"/>
      <c r="B88" s="15">
        <v>73</v>
      </c>
      <c r="C88" s="35" t="str">
        <f>IF(検体情報_ショットガン!C85="","",検体情報_ショットガン!C85)</f>
        <v>0</v>
      </c>
      <c r="D88" s="15" t="s">
        <v>93</v>
      </c>
      <c r="E88" s="15" t="s">
        <v>93</v>
      </c>
      <c r="F88" s="15" t="s">
        <v>93</v>
      </c>
      <c r="G88" s="15" t="s">
        <v>93</v>
      </c>
    </row>
    <row r="89" spans="1:27" customHeight="1" ht="16.5">
      <c r="A89" s="61"/>
      <c r="B89" s="15">
        <v>74</v>
      </c>
      <c r="C89" s="35" t="str">
        <f>IF(検体情報_ショットガン!C86="","",検体情報_ショットガン!C86)</f>
        <v>0</v>
      </c>
      <c r="D89" s="15" t="s">
        <v>93</v>
      </c>
      <c r="E89" s="15" t="s">
        <v>93</v>
      </c>
      <c r="F89" s="15" t="s">
        <v>93</v>
      </c>
      <c r="G89" s="15" t="s">
        <v>93</v>
      </c>
    </row>
    <row r="90" spans="1:27" customHeight="1" ht="16.5">
      <c r="A90" s="61"/>
      <c r="B90" s="19">
        <v>75</v>
      </c>
      <c r="C90" s="35" t="str">
        <f>IF(検体情報_ショットガン!C87="","",検体情報_ショットガン!C87)</f>
        <v>0</v>
      </c>
      <c r="D90" s="19" t="s">
        <v>93</v>
      </c>
      <c r="E90" s="19" t="s">
        <v>93</v>
      </c>
      <c r="F90" s="19" t="s">
        <v>93</v>
      </c>
      <c r="G90" s="19" t="s">
        <v>93</v>
      </c>
    </row>
    <row r="91" spans="1:27" customHeight="1" ht="16.5">
      <c r="A91" s="61"/>
      <c r="B91" s="18">
        <v>76</v>
      </c>
      <c r="C91" s="34" t="str">
        <f>IF(検体情報_ショットガン!C88="","",検体情報_ショットガン!C88)</f>
        <v>0</v>
      </c>
      <c r="D91" s="18" t="s">
        <v>93</v>
      </c>
      <c r="E91" s="18" t="s">
        <v>93</v>
      </c>
      <c r="F91" s="18" t="s">
        <v>93</v>
      </c>
      <c r="G91" s="18" t="s">
        <v>93</v>
      </c>
    </row>
    <row r="92" spans="1:27" customHeight="1" ht="16.5">
      <c r="A92" s="61"/>
      <c r="B92" s="15">
        <v>77</v>
      </c>
      <c r="C92" s="35" t="str">
        <f>IF(検体情報_ショットガン!C89="","",検体情報_ショットガン!C89)</f>
        <v>0</v>
      </c>
      <c r="D92" s="15" t="s">
        <v>93</v>
      </c>
      <c r="E92" s="15" t="s">
        <v>93</v>
      </c>
      <c r="F92" s="15" t="s">
        <v>93</v>
      </c>
      <c r="G92" s="15" t="s">
        <v>93</v>
      </c>
    </row>
    <row r="93" spans="1:27" customHeight="1" ht="16.5">
      <c r="A93" s="61"/>
      <c r="B93" s="15">
        <v>78</v>
      </c>
      <c r="C93" s="35" t="str">
        <f>IF(検体情報_ショットガン!C90="","",検体情報_ショットガン!C90)</f>
        <v>0</v>
      </c>
      <c r="D93" s="15" t="s">
        <v>93</v>
      </c>
      <c r="E93" s="15" t="s">
        <v>93</v>
      </c>
      <c r="F93" s="15" t="s">
        <v>93</v>
      </c>
      <c r="G93" s="15" t="s">
        <v>93</v>
      </c>
    </row>
    <row r="94" spans="1:27" customHeight="1" ht="16.5">
      <c r="A94" s="61"/>
      <c r="B94" s="15">
        <v>79</v>
      </c>
      <c r="C94" s="35" t="str">
        <f>IF(検体情報_ショットガン!C91="","",検体情報_ショットガン!C91)</f>
        <v>0</v>
      </c>
      <c r="D94" s="15" t="s">
        <v>93</v>
      </c>
      <c r="E94" s="15" t="s">
        <v>93</v>
      </c>
      <c r="F94" s="15" t="s">
        <v>93</v>
      </c>
      <c r="G94" s="15" t="s">
        <v>93</v>
      </c>
    </row>
    <row r="95" spans="1:27" customHeight="1" ht="16.5">
      <c r="A95" s="61"/>
      <c r="B95" s="19">
        <v>80</v>
      </c>
      <c r="C95" s="35" t="str">
        <f>IF(検体情報_ショットガン!C92="","",検体情報_ショットガン!C92)</f>
        <v>0</v>
      </c>
      <c r="D95" s="19" t="s">
        <v>93</v>
      </c>
      <c r="E95" s="19" t="s">
        <v>93</v>
      </c>
      <c r="F95" s="19" t="s">
        <v>93</v>
      </c>
      <c r="G95" s="19" t="s">
        <v>93</v>
      </c>
    </row>
    <row r="96" spans="1:27" customHeight="1" ht="16.5">
      <c r="A96" s="61"/>
      <c r="B96" s="18">
        <v>81</v>
      </c>
      <c r="C96" s="34" t="str">
        <f>IF(検体情報_ショットガン!C93="","",検体情報_ショットガン!C93)</f>
        <v>0</v>
      </c>
      <c r="D96" s="18" t="s">
        <v>93</v>
      </c>
      <c r="E96" s="18" t="s">
        <v>93</v>
      </c>
      <c r="F96" s="18" t="s">
        <v>93</v>
      </c>
      <c r="G96" s="18" t="s">
        <v>93</v>
      </c>
    </row>
    <row r="97" spans="1:27" customHeight="1" ht="16.5">
      <c r="A97" s="61"/>
      <c r="B97" s="15">
        <v>82</v>
      </c>
      <c r="C97" s="35" t="str">
        <f>IF(検体情報_ショットガン!C94="","",検体情報_ショットガン!C94)</f>
        <v>0</v>
      </c>
      <c r="D97" s="15" t="s">
        <v>93</v>
      </c>
      <c r="E97" s="15" t="s">
        <v>93</v>
      </c>
      <c r="F97" s="15" t="s">
        <v>93</v>
      </c>
      <c r="G97" s="15" t="s">
        <v>93</v>
      </c>
    </row>
    <row r="98" spans="1:27" customHeight="1" ht="16.5">
      <c r="A98" s="61"/>
      <c r="B98" s="15">
        <v>83</v>
      </c>
      <c r="C98" s="35" t="str">
        <f>IF(検体情報_ショットガン!C95="","",検体情報_ショットガン!C95)</f>
        <v>0</v>
      </c>
      <c r="D98" s="15" t="s">
        <v>93</v>
      </c>
      <c r="E98" s="15" t="s">
        <v>93</v>
      </c>
      <c r="F98" s="15" t="s">
        <v>93</v>
      </c>
      <c r="G98" s="15" t="s">
        <v>93</v>
      </c>
    </row>
    <row r="99" spans="1:27" customHeight="1" ht="16.5">
      <c r="A99" s="61"/>
      <c r="B99" s="15">
        <v>84</v>
      </c>
      <c r="C99" s="35" t="str">
        <f>IF(検体情報_ショットガン!C96="","",検体情報_ショットガン!C96)</f>
        <v>0</v>
      </c>
      <c r="D99" s="15" t="s">
        <v>93</v>
      </c>
      <c r="E99" s="15" t="s">
        <v>93</v>
      </c>
      <c r="F99" s="15" t="s">
        <v>93</v>
      </c>
      <c r="G99" s="15" t="s">
        <v>93</v>
      </c>
    </row>
    <row r="100" spans="1:27" customHeight="1" ht="16.5">
      <c r="A100" s="61"/>
      <c r="B100" s="19">
        <v>85</v>
      </c>
      <c r="C100" s="35" t="str">
        <f>IF(検体情報_ショットガン!C97="","",検体情報_ショットガン!C97)</f>
        <v>0</v>
      </c>
      <c r="D100" s="19" t="s">
        <v>93</v>
      </c>
      <c r="E100" s="19" t="s">
        <v>93</v>
      </c>
      <c r="F100" s="19" t="s">
        <v>93</v>
      </c>
      <c r="G100" s="19" t="s">
        <v>93</v>
      </c>
    </row>
    <row r="101" spans="1:27" customHeight="1" ht="16.5">
      <c r="A101" s="61"/>
      <c r="B101" s="18">
        <v>86</v>
      </c>
      <c r="C101" s="34" t="str">
        <f>IF(検体情報_ショットガン!C98="","",検体情報_ショットガン!C98)</f>
        <v>0</v>
      </c>
      <c r="D101" s="18" t="s">
        <v>93</v>
      </c>
      <c r="E101" s="18" t="s">
        <v>93</v>
      </c>
      <c r="F101" s="18" t="s">
        <v>93</v>
      </c>
      <c r="G101" s="18" t="s">
        <v>93</v>
      </c>
    </row>
    <row r="102" spans="1:27" customHeight="1" ht="16.5">
      <c r="A102" s="61"/>
      <c r="B102" s="15">
        <v>87</v>
      </c>
      <c r="C102" s="35" t="str">
        <f>IF(検体情報_ショットガン!C99="","",検体情報_ショットガン!C99)</f>
        <v>0</v>
      </c>
      <c r="D102" s="15" t="s">
        <v>93</v>
      </c>
      <c r="E102" s="15" t="s">
        <v>93</v>
      </c>
      <c r="F102" s="15" t="s">
        <v>93</v>
      </c>
      <c r="G102" s="15" t="s">
        <v>93</v>
      </c>
    </row>
    <row r="103" spans="1:27" customHeight="1" ht="16.5">
      <c r="A103" s="61"/>
      <c r="B103" s="15">
        <v>88</v>
      </c>
      <c r="C103" s="35" t="str">
        <f>IF(検体情報_ショットガン!C100="","",検体情報_ショットガン!C100)</f>
        <v>0</v>
      </c>
      <c r="D103" s="15" t="s">
        <v>93</v>
      </c>
      <c r="E103" s="15" t="s">
        <v>93</v>
      </c>
      <c r="F103" s="15" t="s">
        <v>93</v>
      </c>
      <c r="G103" s="15" t="s">
        <v>93</v>
      </c>
    </row>
    <row r="104" spans="1:27" customHeight="1" ht="16.5">
      <c r="A104" s="61"/>
      <c r="B104" s="15">
        <v>89</v>
      </c>
      <c r="C104" s="35" t="str">
        <f>IF(検体情報_ショットガン!C101="","",検体情報_ショットガン!C101)</f>
        <v>0</v>
      </c>
      <c r="D104" s="15" t="s">
        <v>93</v>
      </c>
      <c r="E104" s="15" t="s">
        <v>93</v>
      </c>
      <c r="F104" s="15" t="s">
        <v>93</v>
      </c>
      <c r="G104" s="15" t="s">
        <v>93</v>
      </c>
    </row>
    <row r="105" spans="1:27" customHeight="1" ht="16.5">
      <c r="A105" s="61"/>
      <c r="B105" s="19">
        <v>90</v>
      </c>
      <c r="C105" s="35" t="str">
        <f>IF(検体情報_ショットガン!C102="","",検体情報_ショットガン!C102)</f>
        <v>0</v>
      </c>
      <c r="D105" s="19" t="s">
        <v>93</v>
      </c>
      <c r="E105" s="19" t="s">
        <v>93</v>
      </c>
      <c r="F105" s="19" t="s">
        <v>93</v>
      </c>
      <c r="G105" s="19" t="s">
        <v>93</v>
      </c>
    </row>
    <row r="106" spans="1:27" customHeight="1" ht="16.5">
      <c r="A106" s="61"/>
      <c r="B106" s="18">
        <v>91</v>
      </c>
      <c r="C106" s="34" t="str">
        <f>IF(検体情報_ショットガン!C103="","",検体情報_ショットガン!C103)</f>
        <v>0</v>
      </c>
      <c r="D106" s="18" t="s">
        <v>93</v>
      </c>
      <c r="E106" s="18" t="s">
        <v>93</v>
      </c>
      <c r="F106" s="18" t="s">
        <v>93</v>
      </c>
      <c r="G106" s="18" t="s">
        <v>93</v>
      </c>
    </row>
    <row r="107" spans="1:27" customHeight="1" ht="16.5">
      <c r="A107" s="61"/>
      <c r="B107" s="15">
        <v>92</v>
      </c>
      <c r="C107" s="35" t="str">
        <f>IF(検体情報_ショットガン!C104="","",検体情報_ショットガン!C104)</f>
        <v>0</v>
      </c>
      <c r="D107" s="15" t="s">
        <v>93</v>
      </c>
      <c r="E107" s="15" t="s">
        <v>93</v>
      </c>
      <c r="F107" s="15" t="s">
        <v>93</v>
      </c>
      <c r="G107" s="15" t="s">
        <v>93</v>
      </c>
    </row>
    <row r="108" spans="1:27" customHeight="1" ht="16.5">
      <c r="A108" s="61"/>
      <c r="B108" s="15">
        <v>93</v>
      </c>
      <c r="C108" s="35" t="str">
        <f>IF(検体情報_ショットガン!C105="","",検体情報_ショットガン!C105)</f>
        <v>0</v>
      </c>
      <c r="D108" s="15" t="s">
        <v>93</v>
      </c>
      <c r="E108" s="15" t="s">
        <v>93</v>
      </c>
      <c r="F108" s="15" t="s">
        <v>93</v>
      </c>
      <c r="G108" s="15" t="s">
        <v>93</v>
      </c>
    </row>
    <row r="109" spans="1:27" customHeight="1" ht="16.5">
      <c r="A109" s="61"/>
      <c r="B109" s="140">
        <v>94</v>
      </c>
      <c r="C109" s="35" t="str">
        <f>IF(検体情報_ショットガン!C106="","",検体情報_ショットガン!C106)</f>
        <v>0</v>
      </c>
      <c r="D109" s="140" t="s">
        <v>93</v>
      </c>
      <c r="E109" s="140" t="s">
        <v>93</v>
      </c>
      <c r="F109" s="140" t="s">
        <v>93</v>
      </c>
      <c r="G109" s="140" t="s">
        <v>93</v>
      </c>
    </row>
    <row r="110" spans="1:27" customHeight="1" ht="16.5">
      <c r="A110" s="61"/>
      <c r="B110" s="142">
        <v>95</v>
      </c>
      <c r="C110" s="35" t="str">
        <f>IF(検体情報_ショットガン!C107="","",検体情報_ショットガン!C107)</f>
        <v>0</v>
      </c>
      <c r="D110" s="142" t="s">
        <v>93</v>
      </c>
      <c r="E110" s="142" t="s">
        <v>93</v>
      </c>
      <c r="F110" s="142" t="s">
        <v>93</v>
      </c>
      <c r="G110" s="142" t="s">
        <v>93</v>
      </c>
    </row>
    <row r="111" spans="1:27" customHeight="1" ht="16.5">
      <c r="A111" s="61"/>
      <c r="B111" s="144">
        <v>96</v>
      </c>
      <c r="C111" s="181" t="str">
        <f>IF(検体情報_ショットガン!C108="","",検体情報_ショットガン!C108)</f>
        <v>0</v>
      </c>
      <c r="D111" s="144" t="s">
        <v>93</v>
      </c>
      <c r="E111" s="144" t="s">
        <v>93</v>
      </c>
      <c r="F111" s="144" t="s">
        <v>93</v>
      </c>
      <c r="G111" s="144" t="s">
        <v>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G1"/>
    <mergeCell ref="C2:G2"/>
    <mergeCell ref="C3:G3"/>
    <mergeCell ref="B14:B15"/>
    <mergeCell ref="C14:C15"/>
    <mergeCell ref="D14:G14"/>
  </mergeCells>
  <hyperlinks>
    <hyperlink ref="B13" r:id="rId_hyperlink_1"/>
  </hyperlinks>
  <printOptions gridLines="false" gridLinesSet="true"/>
  <pageMargins left="0.70866141732283" right="0.70866141732283" top="0.74803149606299" bottom="0.74803149606299" header="0.31496062992126" footer="0.31496062992126"/>
  <pageSetup paperSize="9" orientation="portrait" scale="79" fitToHeight="1" fitToWidth="1"/>
  <headerFooter differentOddEven="false" differentFirst="false" scaleWithDoc="true" alignWithMargins="true">
    <oddHeader>&amp;CTaKaRa Custom Services</oddHeader>
    <oddFooter>&amp;R2508</oddFooter>
    <evenHeader/>
    <evenFooter/>
    <firstHeader/>
    <firstFooter/>
  </headerFooter>
  <rowBreaks count="1" manualBreakCount="1">
    <brk id="50" man="1"/>
  </rowBreaks>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L97"/>
  <sheetViews>
    <sheetView tabSelected="0" workbookViewId="0" zoomScale="115" zoomScaleNormal="115" showGridLines="true" showRowColHeaders="1">
      <selection activeCell="F1" sqref="F1"/>
    </sheetView>
  </sheetViews>
  <sheetFormatPr defaultRowHeight="14.4" defaultColWidth="9" outlineLevelRow="0" outlineLevelCol="0"/>
  <cols>
    <col min="1" max="1" width="4.140625" customWidth="true" style="106"/>
    <col min="2" max="2" width="4.7109375" customWidth="true" style="106"/>
    <col min="3" max="3" width="14" customWidth="true" style="0"/>
    <col min="4" max="4" width="14" customWidth="true" style="0"/>
    <col min="5" max="5" width="14" customWidth="true" style="0"/>
    <col min="6" max="6" width="14" customWidth="true" style="0"/>
    <col min="7" max="7" width="14" customWidth="true" style="0"/>
    <col min="8" max="8" width="14" customWidth="true" style="0"/>
    <col min="9" max="9" width="14" customWidth="true" style="0"/>
    <col min="10" max="10" width="14" customWidth="true" style="0"/>
    <col min="11" max="11" width="14" customWidth="true" style="0"/>
    <col min="12" max="12" width="14" customWidth="true" style="0"/>
  </cols>
  <sheetData>
    <row r="1" spans="1:12" customHeight="1" ht="36.6">
      <c r="A1" s="135" t="s">
        <v>84</v>
      </c>
      <c r="B1" s="136" t="s">
        <v>85</v>
      </c>
      <c r="C1" s="136" t="s">
        <v>200</v>
      </c>
      <c r="D1" s="136" t="s">
        <v>224</v>
      </c>
      <c r="E1" s="136" t="s">
        <v>230</v>
      </c>
      <c r="F1" s="136" t="s">
        <v>225</v>
      </c>
      <c r="G1" s="136" t="s">
        <v>226</v>
      </c>
      <c r="H1" s="136" t="s">
        <v>227</v>
      </c>
      <c r="I1" s="137" t="str">
        <f>グループ情報_ショットガン!D15</f>
        <v>0</v>
      </c>
      <c r="J1" s="137" t="str">
        <f>グループ情報_ショットガン!E15</f>
        <v>0</v>
      </c>
      <c r="K1" s="137" t="str">
        <f>グループ情報_ショットガン!F15</f>
        <v>0</v>
      </c>
      <c r="L1" s="137" t="str">
        <f>グループ情報_ショットガン!G15</f>
        <v>0</v>
      </c>
    </row>
    <row r="2" spans="1:12" customHeight="1" ht="13.9">
      <c r="A2" s="133">
        <v>1</v>
      </c>
      <c r="B2" s="134" t="s">
        <v>97</v>
      </c>
      <c r="C2" s="134" t="str">
        <f>VLOOKUP(A2,検体情報_ショットガン!$A$13:$O$1048576,3,FALSE)</f>
        <v>0</v>
      </c>
      <c r="D2" s="134" t="str">
        <f>VLOOKUP(A2,検体情報_ショットガン!$A$13:$P$1048576,9,FALSE)</f>
        <v>0</v>
      </c>
      <c r="E2" s="134" t="str">
        <f>VLOOKUP(A2,検体情報_ショットガン!$A$13:$O$1048576,10,FALSE)</f>
        <v>0</v>
      </c>
      <c r="F2" s="134" t="str">
        <f>VLOOKUP(A2,検体情報_ショットガン!$A$13:$P$1048576,11,FALSE)</f>
        <v>0</v>
      </c>
      <c r="G2" s="133" t="str">
        <f>VLOOKUP(A2,検体情報_ショットガン!$A$13:$P$1048576,12,FALSE)</f>
        <v>0</v>
      </c>
      <c r="H2" s="133" t="str">
        <f>VLOOKUP(A2,検体情報_ショットガン!$A$13:$P$1048576,13,FALSE)</f>
        <v>0</v>
      </c>
      <c r="I2" s="133" t="str">
        <f>VLOOKUP(A2,グループ情報_ショットガン!$B$16:$G$1048576,3,FALSE)</f>
        <v>0</v>
      </c>
      <c r="J2" s="133" t="str">
        <f>VLOOKUP(A2,グループ情報_ショットガン!$B$16:$G$1048576,4,FALSE)</f>
        <v>0</v>
      </c>
      <c r="K2" s="133" t="str">
        <f>VLOOKUP(A2,グループ情報_ショットガン!$B$16:$G$1048576,5,FALSE)</f>
        <v>0</v>
      </c>
      <c r="L2" s="133" t="str">
        <f>VLOOKUP(A2,グループ情報_ショットガン!$B$16:$G$1048576,6,FALSE)</f>
        <v>0</v>
      </c>
    </row>
    <row r="3" spans="1:12">
      <c r="A3" s="132">
        <v>2</v>
      </c>
      <c r="B3" s="131" t="s">
        <v>98</v>
      </c>
      <c r="C3" s="134" t="str">
        <f>VLOOKUP(A3,検体情報_ショットガン!$A$13:$O$1048576,3,FALSE)</f>
        <v>0</v>
      </c>
      <c r="D3" s="134" t="str">
        <f>VLOOKUP(A3,検体情報_ショットガン!$A$13:$P$1048576,9,FALSE)</f>
        <v>0</v>
      </c>
      <c r="E3" s="134" t="str">
        <f>VLOOKUP(A3,検体情報_ショットガン!$A$13:$O$1048576,10,FALSE)</f>
        <v>0</v>
      </c>
      <c r="F3" s="134" t="str">
        <f>VLOOKUP(A3,検体情報_ショットガン!$A$13:$P$1048576,11,FALSE)</f>
        <v>0</v>
      </c>
      <c r="G3" s="133" t="str">
        <f>VLOOKUP(A3,検体情報_ショットガン!$A$13:$P$1048576,12,FALSE)</f>
        <v>0</v>
      </c>
      <c r="H3" s="133" t="str">
        <f>VLOOKUP(A3,検体情報_ショットガン!$A$13:$P$1048576,13,FALSE)</f>
        <v>0</v>
      </c>
      <c r="I3" s="133" t="str">
        <f>VLOOKUP(A3,グループ情報_ショットガン!$B$16:$G$1048576,3,FALSE)</f>
        <v>0</v>
      </c>
      <c r="J3" s="133" t="str">
        <f>VLOOKUP(A3,グループ情報_ショットガン!$B$16:$G$1048576,4,FALSE)</f>
        <v>0</v>
      </c>
      <c r="K3" s="133" t="str">
        <f>VLOOKUP(A3,グループ情報_ショットガン!$B$16:$G$1048576,5,FALSE)</f>
        <v>0</v>
      </c>
      <c r="L3" s="133" t="str">
        <f>VLOOKUP(A3,グループ情報_ショットガン!$B$16:$G$1048576,6,FALSE)</f>
        <v>0</v>
      </c>
    </row>
    <row r="4" spans="1:12">
      <c r="A4" s="132">
        <v>3</v>
      </c>
      <c r="B4" s="131" t="s">
        <v>99</v>
      </c>
      <c r="C4" s="134" t="str">
        <f>VLOOKUP(A4,検体情報_ショットガン!$A$13:$O$1048576,3,FALSE)</f>
        <v>0</v>
      </c>
      <c r="D4" s="134" t="str">
        <f>VLOOKUP(A4,検体情報_ショットガン!$A$13:$P$1048576,9,FALSE)</f>
        <v>0</v>
      </c>
      <c r="E4" s="134" t="str">
        <f>VLOOKUP(A4,検体情報_ショットガン!$A$13:$O$1048576,10,FALSE)</f>
        <v>0</v>
      </c>
      <c r="F4" s="134" t="str">
        <f>VLOOKUP(A4,検体情報_ショットガン!$A$13:$P$1048576,11,FALSE)</f>
        <v>0</v>
      </c>
      <c r="G4" s="133" t="str">
        <f>VLOOKUP(A4,検体情報_ショットガン!$A$13:$P$1048576,12,FALSE)</f>
        <v>0</v>
      </c>
      <c r="H4" s="133" t="str">
        <f>VLOOKUP(A4,検体情報_ショットガン!$A$13:$P$1048576,13,FALSE)</f>
        <v>0</v>
      </c>
      <c r="I4" s="133" t="str">
        <f>VLOOKUP(A4,グループ情報_ショットガン!$B$16:$G$1048576,3,FALSE)</f>
        <v>0</v>
      </c>
      <c r="J4" s="133" t="str">
        <f>VLOOKUP(A4,グループ情報_ショットガン!$B$16:$G$1048576,4,FALSE)</f>
        <v>0</v>
      </c>
      <c r="K4" s="133" t="str">
        <f>VLOOKUP(A4,グループ情報_ショットガン!$B$16:$G$1048576,5,FALSE)</f>
        <v>0</v>
      </c>
      <c r="L4" s="133" t="str">
        <f>VLOOKUP(A4,グループ情報_ショットガン!$B$16:$G$1048576,6,FALSE)</f>
        <v>0</v>
      </c>
    </row>
    <row r="5" spans="1:12">
      <c r="A5" s="132">
        <v>4</v>
      </c>
      <c r="B5" s="131" t="s">
        <v>100</v>
      </c>
      <c r="C5" s="134" t="str">
        <f>VLOOKUP(A5,検体情報_ショットガン!$A$13:$O$1048576,3,FALSE)</f>
        <v>0</v>
      </c>
      <c r="D5" s="134" t="str">
        <f>VLOOKUP(A5,検体情報_ショットガン!$A$13:$P$1048576,9,FALSE)</f>
        <v>0</v>
      </c>
      <c r="E5" s="134" t="str">
        <f>VLOOKUP(A5,検体情報_ショットガン!$A$13:$O$1048576,10,FALSE)</f>
        <v>0</v>
      </c>
      <c r="F5" s="134" t="str">
        <f>VLOOKUP(A5,検体情報_ショットガン!$A$13:$P$1048576,11,FALSE)</f>
        <v>0</v>
      </c>
      <c r="G5" s="133" t="str">
        <f>VLOOKUP(A5,検体情報_ショットガン!$A$13:$P$1048576,12,FALSE)</f>
        <v>0</v>
      </c>
      <c r="H5" s="133" t="str">
        <f>VLOOKUP(A5,検体情報_ショットガン!$A$13:$P$1048576,13,FALSE)</f>
        <v>0</v>
      </c>
      <c r="I5" s="133" t="str">
        <f>VLOOKUP(A5,グループ情報_ショットガン!$B$16:$G$1048576,3,FALSE)</f>
        <v>0</v>
      </c>
      <c r="J5" s="133" t="str">
        <f>VLOOKUP(A5,グループ情報_ショットガン!$B$16:$G$1048576,4,FALSE)</f>
        <v>0</v>
      </c>
      <c r="K5" s="133" t="str">
        <f>VLOOKUP(A5,グループ情報_ショットガン!$B$16:$G$1048576,5,FALSE)</f>
        <v>0</v>
      </c>
      <c r="L5" s="133" t="str">
        <f>VLOOKUP(A5,グループ情報_ショットガン!$B$16:$G$1048576,6,FALSE)</f>
        <v>0</v>
      </c>
    </row>
    <row r="6" spans="1:12">
      <c r="A6" s="132">
        <v>5</v>
      </c>
      <c r="B6" s="131" t="s">
        <v>101</v>
      </c>
      <c r="C6" s="134" t="str">
        <f>VLOOKUP(A6,検体情報_ショットガン!$A$13:$O$1048576,3,FALSE)</f>
        <v>0</v>
      </c>
      <c r="D6" s="134" t="str">
        <f>VLOOKUP(A6,検体情報_ショットガン!$A$13:$P$1048576,9,FALSE)</f>
        <v>0</v>
      </c>
      <c r="E6" s="134" t="str">
        <f>VLOOKUP(A6,検体情報_ショットガン!$A$13:$O$1048576,10,FALSE)</f>
        <v>0</v>
      </c>
      <c r="F6" s="134" t="str">
        <f>VLOOKUP(A6,検体情報_ショットガン!$A$13:$P$1048576,11,FALSE)</f>
        <v>0</v>
      </c>
      <c r="G6" s="133" t="str">
        <f>VLOOKUP(A6,検体情報_ショットガン!$A$13:$P$1048576,12,FALSE)</f>
        <v>0</v>
      </c>
      <c r="H6" s="133" t="str">
        <f>VLOOKUP(A6,検体情報_ショットガン!$A$13:$P$1048576,13,FALSE)</f>
        <v>0</v>
      </c>
      <c r="I6" s="133" t="str">
        <f>VLOOKUP(A6,グループ情報_ショットガン!$B$16:$G$1048576,3,FALSE)</f>
        <v>0</v>
      </c>
      <c r="J6" s="133" t="str">
        <f>VLOOKUP(A6,グループ情報_ショットガン!$B$16:$G$1048576,4,FALSE)</f>
        <v>0</v>
      </c>
      <c r="K6" s="133" t="str">
        <f>VLOOKUP(A6,グループ情報_ショットガン!$B$16:$G$1048576,5,FALSE)</f>
        <v>0</v>
      </c>
      <c r="L6" s="133" t="str">
        <f>VLOOKUP(A6,グループ情報_ショットガン!$B$16:$G$1048576,6,FALSE)</f>
        <v>0</v>
      </c>
    </row>
    <row r="7" spans="1:12">
      <c r="A7" s="132">
        <v>6</v>
      </c>
      <c r="B7" s="131" t="s">
        <v>102</v>
      </c>
      <c r="C7" s="134" t="str">
        <f>VLOOKUP(A7,検体情報_ショットガン!$A$13:$O$1048576,3,FALSE)</f>
        <v>0</v>
      </c>
      <c r="D7" s="134" t="str">
        <f>VLOOKUP(A7,検体情報_ショットガン!$A$13:$P$1048576,9,FALSE)</f>
        <v>0</v>
      </c>
      <c r="E7" s="134" t="str">
        <f>VLOOKUP(A7,検体情報_ショットガン!$A$13:$O$1048576,10,FALSE)</f>
        <v>0</v>
      </c>
      <c r="F7" s="134" t="str">
        <f>VLOOKUP(A7,検体情報_ショットガン!$A$13:$P$1048576,11,FALSE)</f>
        <v>0</v>
      </c>
      <c r="G7" s="133" t="str">
        <f>VLOOKUP(A7,検体情報_ショットガン!$A$13:$P$1048576,12,FALSE)</f>
        <v>0</v>
      </c>
      <c r="H7" s="133" t="str">
        <f>VLOOKUP(A7,検体情報_ショットガン!$A$13:$P$1048576,13,FALSE)</f>
        <v>0</v>
      </c>
      <c r="I7" s="133" t="str">
        <f>VLOOKUP(A7,グループ情報_ショットガン!$B$16:$G$1048576,3,FALSE)</f>
        <v>0</v>
      </c>
      <c r="J7" s="133" t="str">
        <f>VLOOKUP(A7,グループ情報_ショットガン!$B$16:$G$1048576,4,FALSE)</f>
        <v>0</v>
      </c>
      <c r="K7" s="133" t="str">
        <f>VLOOKUP(A7,グループ情報_ショットガン!$B$16:$G$1048576,5,FALSE)</f>
        <v>0</v>
      </c>
      <c r="L7" s="133" t="str">
        <f>VLOOKUP(A7,グループ情報_ショットガン!$B$16:$G$1048576,6,FALSE)</f>
        <v>0</v>
      </c>
    </row>
    <row r="8" spans="1:12">
      <c r="A8" s="132">
        <v>7</v>
      </c>
      <c r="B8" s="131" t="s">
        <v>103</v>
      </c>
      <c r="C8" s="134" t="str">
        <f>VLOOKUP(A8,検体情報_ショットガン!$A$13:$O$1048576,3,FALSE)</f>
        <v>0</v>
      </c>
      <c r="D8" s="134" t="str">
        <f>VLOOKUP(A8,検体情報_ショットガン!$A$13:$P$1048576,9,FALSE)</f>
        <v>0</v>
      </c>
      <c r="E8" s="134" t="str">
        <f>VLOOKUP(A8,検体情報_ショットガン!$A$13:$O$1048576,10,FALSE)</f>
        <v>0</v>
      </c>
      <c r="F8" s="134" t="str">
        <f>VLOOKUP(A8,検体情報_ショットガン!$A$13:$P$1048576,11,FALSE)</f>
        <v>0</v>
      </c>
      <c r="G8" s="133" t="str">
        <f>VLOOKUP(A8,検体情報_ショットガン!$A$13:$P$1048576,12,FALSE)</f>
        <v>0</v>
      </c>
      <c r="H8" s="133" t="str">
        <f>VLOOKUP(A8,検体情報_ショットガン!$A$13:$P$1048576,13,FALSE)</f>
        <v>0</v>
      </c>
      <c r="I8" s="133" t="str">
        <f>VLOOKUP(A8,グループ情報_ショットガン!$B$16:$G$1048576,3,FALSE)</f>
        <v>0</v>
      </c>
      <c r="J8" s="133" t="str">
        <f>VLOOKUP(A8,グループ情報_ショットガン!$B$16:$G$1048576,4,FALSE)</f>
        <v>0</v>
      </c>
      <c r="K8" s="133" t="str">
        <f>VLOOKUP(A8,グループ情報_ショットガン!$B$16:$G$1048576,5,FALSE)</f>
        <v>0</v>
      </c>
      <c r="L8" s="133" t="str">
        <f>VLOOKUP(A8,グループ情報_ショットガン!$B$16:$G$1048576,6,FALSE)</f>
        <v>0</v>
      </c>
    </row>
    <row r="9" spans="1:12">
      <c r="A9" s="132">
        <v>8</v>
      </c>
      <c r="B9" s="131" t="s">
        <v>104</v>
      </c>
      <c r="C9" s="134" t="str">
        <f>VLOOKUP(A9,検体情報_ショットガン!$A$13:$O$1048576,3,FALSE)</f>
        <v>0</v>
      </c>
      <c r="D9" s="134" t="str">
        <f>VLOOKUP(A9,検体情報_ショットガン!$A$13:$P$1048576,9,FALSE)</f>
        <v>0</v>
      </c>
      <c r="E9" s="134" t="str">
        <f>VLOOKUP(A9,検体情報_ショットガン!$A$13:$O$1048576,10,FALSE)</f>
        <v>0</v>
      </c>
      <c r="F9" s="134" t="str">
        <f>VLOOKUP(A9,検体情報_ショットガン!$A$13:$P$1048576,11,FALSE)</f>
        <v>0</v>
      </c>
      <c r="G9" s="133" t="str">
        <f>VLOOKUP(A9,検体情報_ショットガン!$A$13:$P$1048576,12,FALSE)</f>
        <v>0</v>
      </c>
      <c r="H9" s="133" t="str">
        <f>VLOOKUP(A9,検体情報_ショットガン!$A$13:$P$1048576,13,FALSE)</f>
        <v>0</v>
      </c>
      <c r="I9" s="133" t="str">
        <f>VLOOKUP(A9,グループ情報_ショットガン!$B$16:$G$1048576,3,FALSE)</f>
        <v>0</v>
      </c>
      <c r="J9" s="133" t="str">
        <f>VLOOKUP(A9,グループ情報_ショットガン!$B$16:$G$1048576,4,FALSE)</f>
        <v>0</v>
      </c>
      <c r="K9" s="133" t="str">
        <f>VLOOKUP(A9,グループ情報_ショットガン!$B$16:$G$1048576,5,FALSE)</f>
        <v>0</v>
      </c>
      <c r="L9" s="133" t="str">
        <f>VLOOKUP(A9,グループ情報_ショットガン!$B$16:$G$1048576,6,FALSE)</f>
        <v>0</v>
      </c>
    </row>
    <row r="10" spans="1:12">
      <c r="A10" s="132">
        <v>9</v>
      </c>
      <c r="B10" s="131" t="s">
        <v>105</v>
      </c>
      <c r="C10" s="134" t="str">
        <f>VLOOKUP(A10,検体情報_ショットガン!$A$13:$O$1048576,3,FALSE)</f>
        <v>0</v>
      </c>
      <c r="D10" s="134" t="str">
        <f>VLOOKUP(A10,検体情報_ショットガン!$A$13:$P$1048576,9,FALSE)</f>
        <v>0</v>
      </c>
      <c r="E10" s="134" t="str">
        <f>VLOOKUP(A10,検体情報_ショットガン!$A$13:$O$1048576,10,FALSE)</f>
        <v>0</v>
      </c>
      <c r="F10" s="134" t="str">
        <f>VLOOKUP(A10,検体情報_ショットガン!$A$13:$P$1048576,11,FALSE)</f>
        <v>0</v>
      </c>
      <c r="G10" s="133" t="str">
        <f>VLOOKUP(A10,検体情報_ショットガン!$A$13:$P$1048576,12,FALSE)</f>
        <v>0</v>
      </c>
      <c r="H10" s="133" t="str">
        <f>VLOOKUP(A10,検体情報_ショットガン!$A$13:$P$1048576,13,FALSE)</f>
        <v>0</v>
      </c>
      <c r="I10" s="133" t="str">
        <f>VLOOKUP(A10,グループ情報_ショットガン!$B$16:$G$1048576,3,FALSE)</f>
        <v>0</v>
      </c>
      <c r="J10" s="133" t="str">
        <f>VLOOKUP(A10,グループ情報_ショットガン!$B$16:$G$1048576,4,FALSE)</f>
        <v>0</v>
      </c>
      <c r="K10" s="133" t="str">
        <f>VLOOKUP(A10,グループ情報_ショットガン!$B$16:$G$1048576,5,FALSE)</f>
        <v>0</v>
      </c>
      <c r="L10" s="133" t="str">
        <f>VLOOKUP(A10,グループ情報_ショットガン!$B$16:$G$1048576,6,FALSE)</f>
        <v>0</v>
      </c>
    </row>
    <row r="11" spans="1:12">
      <c r="A11" s="132">
        <v>10</v>
      </c>
      <c r="B11" s="131" t="s">
        <v>106</v>
      </c>
      <c r="C11" s="134" t="str">
        <f>VLOOKUP(A11,検体情報_ショットガン!$A$13:$O$1048576,3,FALSE)</f>
        <v>0</v>
      </c>
      <c r="D11" s="134" t="str">
        <f>VLOOKUP(A11,検体情報_ショットガン!$A$13:$P$1048576,9,FALSE)</f>
        <v>0</v>
      </c>
      <c r="E11" s="134" t="str">
        <f>VLOOKUP(A11,検体情報_ショットガン!$A$13:$O$1048576,10,FALSE)</f>
        <v>0</v>
      </c>
      <c r="F11" s="134" t="str">
        <f>VLOOKUP(A11,検体情報_ショットガン!$A$13:$P$1048576,11,FALSE)</f>
        <v>0</v>
      </c>
      <c r="G11" s="133" t="str">
        <f>VLOOKUP(A11,検体情報_ショットガン!$A$13:$P$1048576,12,FALSE)</f>
        <v>0</v>
      </c>
      <c r="H11" s="133" t="str">
        <f>VLOOKUP(A11,検体情報_ショットガン!$A$13:$P$1048576,13,FALSE)</f>
        <v>0</v>
      </c>
      <c r="I11" s="133" t="str">
        <f>VLOOKUP(A11,グループ情報_ショットガン!$B$16:$G$1048576,3,FALSE)</f>
        <v>0</v>
      </c>
      <c r="J11" s="133" t="str">
        <f>VLOOKUP(A11,グループ情報_ショットガン!$B$16:$G$1048576,4,FALSE)</f>
        <v>0</v>
      </c>
      <c r="K11" s="133" t="str">
        <f>VLOOKUP(A11,グループ情報_ショットガン!$B$16:$G$1048576,5,FALSE)</f>
        <v>0</v>
      </c>
      <c r="L11" s="133" t="str">
        <f>VLOOKUP(A11,グループ情報_ショットガン!$B$16:$G$1048576,6,FALSE)</f>
        <v>0</v>
      </c>
    </row>
    <row r="12" spans="1:12">
      <c r="A12" s="132">
        <v>11</v>
      </c>
      <c r="B12" s="131" t="s">
        <v>107</v>
      </c>
      <c r="C12" s="134" t="str">
        <f>VLOOKUP(A12,検体情報_ショットガン!$A$13:$O$1048576,3,FALSE)</f>
        <v>0</v>
      </c>
      <c r="D12" s="134" t="str">
        <f>VLOOKUP(A12,検体情報_ショットガン!$A$13:$P$1048576,9,FALSE)</f>
        <v>0</v>
      </c>
      <c r="E12" s="134" t="str">
        <f>VLOOKUP(A12,検体情報_ショットガン!$A$13:$O$1048576,10,FALSE)</f>
        <v>0</v>
      </c>
      <c r="F12" s="134" t="str">
        <f>VLOOKUP(A12,検体情報_ショットガン!$A$13:$P$1048576,11,FALSE)</f>
        <v>0</v>
      </c>
      <c r="G12" s="133" t="str">
        <f>VLOOKUP(A12,検体情報_ショットガン!$A$13:$P$1048576,12,FALSE)</f>
        <v>0</v>
      </c>
      <c r="H12" s="133" t="str">
        <f>VLOOKUP(A12,検体情報_ショットガン!$A$13:$P$1048576,13,FALSE)</f>
        <v>0</v>
      </c>
      <c r="I12" s="133" t="str">
        <f>VLOOKUP(A12,グループ情報_ショットガン!$B$16:$G$1048576,3,FALSE)</f>
        <v>0</v>
      </c>
      <c r="J12" s="133" t="str">
        <f>VLOOKUP(A12,グループ情報_ショットガン!$B$16:$G$1048576,4,FALSE)</f>
        <v>0</v>
      </c>
      <c r="K12" s="133" t="str">
        <f>VLOOKUP(A12,グループ情報_ショットガン!$B$16:$G$1048576,5,FALSE)</f>
        <v>0</v>
      </c>
      <c r="L12" s="133" t="str">
        <f>VLOOKUP(A12,グループ情報_ショットガン!$B$16:$G$1048576,6,FALSE)</f>
        <v>0</v>
      </c>
    </row>
    <row r="13" spans="1:12">
      <c r="A13" s="132">
        <v>12</v>
      </c>
      <c r="B13" s="131" t="s">
        <v>108</v>
      </c>
      <c r="C13" s="134" t="str">
        <f>VLOOKUP(A13,検体情報_ショットガン!$A$13:$O$1048576,3,FALSE)</f>
        <v>0</v>
      </c>
      <c r="D13" s="134" t="str">
        <f>VLOOKUP(A13,検体情報_ショットガン!$A$13:$P$1048576,9,FALSE)</f>
        <v>0</v>
      </c>
      <c r="E13" s="134" t="str">
        <f>VLOOKUP(A13,検体情報_ショットガン!$A$13:$O$1048576,10,FALSE)</f>
        <v>0</v>
      </c>
      <c r="F13" s="134" t="str">
        <f>VLOOKUP(A13,検体情報_ショットガン!$A$13:$P$1048576,11,FALSE)</f>
        <v>0</v>
      </c>
      <c r="G13" s="133" t="str">
        <f>VLOOKUP(A13,検体情報_ショットガン!$A$13:$P$1048576,12,FALSE)</f>
        <v>0</v>
      </c>
      <c r="H13" s="133" t="str">
        <f>VLOOKUP(A13,検体情報_ショットガン!$A$13:$P$1048576,13,FALSE)</f>
        <v>0</v>
      </c>
      <c r="I13" s="133" t="str">
        <f>VLOOKUP(A13,グループ情報_ショットガン!$B$16:$G$1048576,3,FALSE)</f>
        <v>0</v>
      </c>
      <c r="J13" s="133" t="str">
        <f>VLOOKUP(A13,グループ情報_ショットガン!$B$16:$G$1048576,4,FALSE)</f>
        <v>0</v>
      </c>
      <c r="K13" s="133" t="str">
        <f>VLOOKUP(A13,グループ情報_ショットガン!$B$16:$G$1048576,5,FALSE)</f>
        <v>0</v>
      </c>
      <c r="L13" s="133" t="str">
        <f>VLOOKUP(A13,グループ情報_ショットガン!$B$16:$G$1048576,6,FALSE)</f>
        <v>0</v>
      </c>
    </row>
    <row r="14" spans="1:12">
      <c r="A14" s="132">
        <v>13</v>
      </c>
      <c r="B14" s="131" t="s">
        <v>109</v>
      </c>
      <c r="C14" s="134" t="str">
        <f>VLOOKUP(A14,検体情報_ショットガン!$A$13:$O$1048576,3,FALSE)</f>
        <v>0</v>
      </c>
      <c r="D14" s="134" t="str">
        <f>VLOOKUP(A14,検体情報_ショットガン!$A$13:$P$1048576,9,FALSE)</f>
        <v>0</v>
      </c>
      <c r="E14" s="134" t="str">
        <f>VLOOKUP(A14,検体情報_ショットガン!$A$13:$O$1048576,10,FALSE)</f>
        <v>0</v>
      </c>
      <c r="F14" s="134" t="str">
        <f>VLOOKUP(A14,検体情報_ショットガン!$A$13:$P$1048576,11,FALSE)</f>
        <v>0</v>
      </c>
      <c r="G14" s="133" t="str">
        <f>VLOOKUP(A14,検体情報_ショットガン!$A$13:$P$1048576,12,FALSE)</f>
        <v>0</v>
      </c>
      <c r="H14" s="133" t="str">
        <f>VLOOKUP(A14,検体情報_ショットガン!$A$13:$P$1048576,13,FALSE)</f>
        <v>0</v>
      </c>
      <c r="I14" s="133" t="str">
        <f>VLOOKUP(A14,グループ情報_ショットガン!$B$16:$G$1048576,3,FALSE)</f>
        <v>0</v>
      </c>
      <c r="J14" s="133" t="str">
        <f>VLOOKUP(A14,グループ情報_ショットガン!$B$16:$G$1048576,4,FALSE)</f>
        <v>0</v>
      </c>
      <c r="K14" s="133" t="str">
        <f>VLOOKUP(A14,グループ情報_ショットガン!$B$16:$G$1048576,5,FALSE)</f>
        <v>0</v>
      </c>
      <c r="L14" s="133" t="str">
        <f>VLOOKUP(A14,グループ情報_ショットガン!$B$16:$G$1048576,6,FALSE)</f>
        <v>0</v>
      </c>
    </row>
    <row r="15" spans="1:12">
      <c r="A15" s="132">
        <v>14</v>
      </c>
      <c r="B15" s="131" t="s">
        <v>110</v>
      </c>
      <c r="C15" s="134" t="str">
        <f>VLOOKUP(A15,検体情報_ショットガン!$A$13:$O$1048576,3,FALSE)</f>
        <v>0</v>
      </c>
      <c r="D15" s="134" t="str">
        <f>VLOOKUP(A15,検体情報_ショットガン!$A$13:$P$1048576,9,FALSE)</f>
        <v>0</v>
      </c>
      <c r="E15" s="134" t="str">
        <f>VLOOKUP(A15,検体情報_ショットガン!$A$13:$O$1048576,10,FALSE)</f>
        <v>0</v>
      </c>
      <c r="F15" s="134" t="str">
        <f>VLOOKUP(A15,検体情報_ショットガン!$A$13:$P$1048576,11,FALSE)</f>
        <v>0</v>
      </c>
      <c r="G15" s="133" t="str">
        <f>VLOOKUP(A15,検体情報_ショットガン!$A$13:$P$1048576,12,FALSE)</f>
        <v>0</v>
      </c>
      <c r="H15" s="133" t="str">
        <f>VLOOKUP(A15,検体情報_ショットガン!$A$13:$P$1048576,13,FALSE)</f>
        <v>0</v>
      </c>
      <c r="I15" s="133" t="str">
        <f>VLOOKUP(A15,グループ情報_ショットガン!$B$16:$G$1048576,3,FALSE)</f>
        <v>0</v>
      </c>
      <c r="J15" s="133" t="str">
        <f>VLOOKUP(A15,グループ情報_ショットガン!$B$16:$G$1048576,4,FALSE)</f>
        <v>0</v>
      </c>
      <c r="K15" s="133" t="str">
        <f>VLOOKUP(A15,グループ情報_ショットガン!$B$16:$G$1048576,5,FALSE)</f>
        <v>0</v>
      </c>
      <c r="L15" s="133" t="str">
        <f>VLOOKUP(A15,グループ情報_ショットガン!$B$16:$G$1048576,6,FALSE)</f>
        <v>0</v>
      </c>
    </row>
    <row r="16" spans="1:12">
      <c r="A16" s="132">
        <v>15</v>
      </c>
      <c r="B16" s="131" t="s">
        <v>111</v>
      </c>
      <c r="C16" s="134" t="str">
        <f>VLOOKUP(A16,検体情報_ショットガン!$A$13:$O$1048576,3,FALSE)</f>
        <v>0</v>
      </c>
      <c r="D16" s="134" t="str">
        <f>VLOOKUP(A16,検体情報_ショットガン!$A$13:$P$1048576,9,FALSE)</f>
        <v>0</v>
      </c>
      <c r="E16" s="134" t="str">
        <f>VLOOKUP(A16,検体情報_ショットガン!$A$13:$O$1048576,10,FALSE)</f>
        <v>0</v>
      </c>
      <c r="F16" s="134" t="str">
        <f>VLOOKUP(A16,検体情報_ショットガン!$A$13:$P$1048576,11,FALSE)</f>
        <v>0</v>
      </c>
      <c r="G16" s="133" t="str">
        <f>VLOOKUP(A16,検体情報_ショットガン!$A$13:$P$1048576,12,FALSE)</f>
        <v>0</v>
      </c>
      <c r="H16" s="133" t="str">
        <f>VLOOKUP(A16,検体情報_ショットガン!$A$13:$P$1048576,13,FALSE)</f>
        <v>0</v>
      </c>
      <c r="I16" s="133" t="str">
        <f>VLOOKUP(A16,グループ情報_ショットガン!$B$16:$G$1048576,3,FALSE)</f>
        <v>0</v>
      </c>
      <c r="J16" s="133" t="str">
        <f>VLOOKUP(A16,グループ情報_ショットガン!$B$16:$G$1048576,4,FALSE)</f>
        <v>0</v>
      </c>
      <c r="K16" s="133" t="str">
        <f>VLOOKUP(A16,グループ情報_ショットガン!$B$16:$G$1048576,5,FALSE)</f>
        <v>0</v>
      </c>
      <c r="L16" s="133" t="str">
        <f>VLOOKUP(A16,グループ情報_ショットガン!$B$16:$G$1048576,6,FALSE)</f>
        <v>0</v>
      </c>
    </row>
    <row r="17" spans="1:12">
      <c r="A17" s="132">
        <v>16</v>
      </c>
      <c r="B17" s="131" t="s">
        <v>112</v>
      </c>
      <c r="C17" s="134" t="str">
        <f>VLOOKUP(A17,検体情報_ショットガン!$A$13:$O$1048576,3,FALSE)</f>
        <v>0</v>
      </c>
      <c r="D17" s="134" t="str">
        <f>VLOOKUP(A17,検体情報_ショットガン!$A$13:$P$1048576,9,FALSE)</f>
        <v>0</v>
      </c>
      <c r="E17" s="134" t="str">
        <f>VLOOKUP(A17,検体情報_ショットガン!$A$13:$O$1048576,10,FALSE)</f>
        <v>0</v>
      </c>
      <c r="F17" s="134" t="str">
        <f>VLOOKUP(A17,検体情報_ショットガン!$A$13:$P$1048576,11,FALSE)</f>
        <v>0</v>
      </c>
      <c r="G17" s="133" t="str">
        <f>VLOOKUP(A17,検体情報_ショットガン!$A$13:$P$1048576,12,FALSE)</f>
        <v>0</v>
      </c>
      <c r="H17" s="133" t="str">
        <f>VLOOKUP(A17,検体情報_ショットガン!$A$13:$P$1048576,13,FALSE)</f>
        <v>0</v>
      </c>
      <c r="I17" s="133" t="str">
        <f>VLOOKUP(A17,グループ情報_ショットガン!$B$16:$G$1048576,3,FALSE)</f>
        <v>0</v>
      </c>
      <c r="J17" s="133" t="str">
        <f>VLOOKUP(A17,グループ情報_ショットガン!$B$16:$G$1048576,4,FALSE)</f>
        <v>0</v>
      </c>
      <c r="K17" s="133" t="str">
        <f>VLOOKUP(A17,グループ情報_ショットガン!$B$16:$G$1048576,5,FALSE)</f>
        <v>0</v>
      </c>
      <c r="L17" s="133" t="str">
        <f>VLOOKUP(A17,グループ情報_ショットガン!$B$16:$G$1048576,6,FALSE)</f>
        <v>0</v>
      </c>
    </row>
    <row r="18" spans="1:12">
      <c r="A18" s="132">
        <v>17</v>
      </c>
      <c r="B18" s="131" t="s">
        <v>113</v>
      </c>
      <c r="C18" s="134" t="str">
        <f>VLOOKUP(A18,検体情報_ショットガン!$A$13:$O$1048576,3,FALSE)</f>
        <v>0</v>
      </c>
      <c r="D18" s="134" t="str">
        <f>VLOOKUP(A18,検体情報_ショットガン!$A$13:$P$1048576,9,FALSE)</f>
        <v>0</v>
      </c>
      <c r="E18" s="134" t="str">
        <f>VLOOKUP(A18,検体情報_ショットガン!$A$13:$O$1048576,10,FALSE)</f>
        <v>0</v>
      </c>
      <c r="F18" s="134" t="str">
        <f>VLOOKUP(A18,検体情報_ショットガン!$A$13:$P$1048576,11,FALSE)</f>
        <v>0</v>
      </c>
      <c r="G18" s="133" t="str">
        <f>VLOOKUP(A18,検体情報_ショットガン!$A$13:$P$1048576,12,FALSE)</f>
        <v>0</v>
      </c>
      <c r="H18" s="133" t="str">
        <f>VLOOKUP(A18,検体情報_ショットガン!$A$13:$P$1048576,13,FALSE)</f>
        <v>0</v>
      </c>
      <c r="I18" s="133" t="str">
        <f>VLOOKUP(A18,グループ情報_ショットガン!$B$16:$G$1048576,3,FALSE)</f>
        <v>0</v>
      </c>
      <c r="J18" s="133" t="str">
        <f>VLOOKUP(A18,グループ情報_ショットガン!$B$16:$G$1048576,4,FALSE)</f>
        <v>0</v>
      </c>
      <c r="K18" s="133" t="str">
        <f>VLOOKUP(A18,グループ情報_ショットガン!$B$16:$G$1048576,5,FALSE)</f>
        <v>0</v>
      </c>
      <c r="L18" s="133" t="str">
        <f>VLOOKUP(A18,グループ情報_ショットガン!$B$16:$G$1048576,6,FALSE)</f>
        <v>0</v>
      </c>
    </row>
    <row r="19" spans="1:12">
      <c r="A19" s="132">
        <v>18</v>
      </c>
      <c r="B19" s="131" t="s">
        <v>114</v>
      </c>
      <c r="C19" s="134" t="str">
        <f>VLOOKUP(A19,検体情報_ショットガン!$A$13:$O$1048576,3,FALSE)</f>
        <v>0</v>
      </c>
      <c r="D19" s="134" t="str">
        <f>VLOOKUP(A19,検体情報_ショットガン!$A$13:$P$1048576,9,FALSE)</f>
        <v>0</v>
      </c>
      <c r="E19" s="134" t="str">
        <f>VLOOKUP(A19,検体情報_ショットガン!$A$13:$O$1048576,10,FALSE)</f>
        <v>0</v>
      </c>
      <c r="F19" s="134" t="str">
        <f>VLOOKUP(A19,検体情報_ショットガン!$A$13:$P$1048576,11,FALSE)</f>
        <v>0</v>
      </c>
      <c r="G19" s="133" t="str">
        <f>VLOOKUP(A19,検体情報_ショットガン!$A$13:$P$1048576,12,FALSE)</f>
        <v>0</v>
      </c>
      <c r="H19" s="133" t="str">
        <f>VLOOKUP(A19,検体情報_ショットガン!$A$13:$P$1048576,13,FALSE)</f>
        <v>0</v>
      </c>
      <c r="I19" s="133" t="str">
        <f>VLOOKUP(A19,グループ情報_ショットガン!$B$16:$G$1048576,3,FALSE)</f>
        <v>0</v>
      </c>
      <c r="J19" s="133" t="str">
        <f>VLOOKUP(A19,グループ情報_ショットガン!$B$16:$G$1048576,4,FALSE)</f>
        <v>0</v>
      </c>
      <c r="K19" s="133" t="str">
        <f>VLOOKUP(A19,グループ情報_ショットガン!$B$16:$G$1048576,5,FALSE)</f>
        <v>0</v>
      </c>
      <c r="L19" s="133" t="str">
        <f>VLOOKUP(A19,グループ情報_ショットガン!$B$16:$G$1048576,6,FALSE)</f>
        <v>0</v>
      </c>
    </row>
    <row r="20" spans="1:12">
      <c r="A20" s="132">
        <v>19</v>
      </c>
      <c r="B20" s="131" t="s">
        <v>115</v>
      </c>
      <c r="C20" s="134" t="str">
        <f>VLOOKUP(A20,検体情報_ショットガン!$A$13:$O$1048576,3,FALSE)</f>
        <v>0</v>
      </c>
      <c r="D20" s="134" t="str">
        <f>VLOOKUP(A20,検体情報_ショットガン!$A$13:$P$1048576,9,FALSE)</f>
        <v>0</v>
      </c>
      <c r="E20" s="134" t="str">
        <f>VLOOKUP(A20,検体情報_ショットガン!$A$13:$O$1048576,10,FALSE)</f>
        <v>0</v>
      </c>
      <c r="F20" s="134" t="str">
        <f>VLOOKUP(A20,検体情報_ショットガン!$A$13:$P$1048576,11,FALSE)</f>
        <v>0</v>
      </c>
      <c r="G20" s="133" t="str">
        <f>VLOOKUP(A20,検体情報_ショットガン!$A$13:$P$1048576,12,FALSE)</f>
        <v>0</v>
      </c>
      <c r="H20" s="133" t="str">
        <f>VLOOKUP(A20,検体情報_ショットガン!$A$13:$P$1048576,13,FALSE)</f>
        <v>0</v>
      </c>
      <c r="I20" s="133" t="str">
        <f>VLOOKUP(A20,グループ情報_ショットガン!$B$16:$G$1048576,3,FALSE)</f>
        <v>0</v>
      </c>
      <c r="J20" s="133" t="str">
        <f>VLOOKUP(A20,グループ情報_ショットガン!$B$16:$G$1048576,4,FALSE)</f>
        <v>0</v>
      </c>
      <c r="K20" s="133" t="str">
        <f>VLOOKUP(A20,グループ情報_ショットガン!$B$16:$G$1048576,5,FALSE)</f>
        <v>0</v>
      </c>
      <c r="L20" s="133" t="str">
        <f>VLOOKUP(A20,グループ情報_ショットガン!$B$16:$G$1048576,6,FALSE)</f>
        <v>0</v>
      </c>
    </row>
    <row r="21" spans="1:12">
      <c r="A21" s="132">
        <v>20</v>
      </c>
      <c r="B21" s="131" t="s">
        <v>116</v>
      </c>
      <c r="C21" s="134" t="str">
        <f>VLOOKUP(A21,検体情報_ショットガン!$A$13:$O$1048576,3,FALSE)</f>
        <v>0</v>
      </c>
      <c r="D21" s="134" t="str">
        <f>VLOOKUP(A21,検体情報_ショットガン!$A$13:$P$1048576,9,FALSE)</f>
        <v>0</v>
      </c>
      <c r="E21" s="134" t="str">
        <f>VLOOKUP(A21,検体情報_ショットガン!$A$13:$O$1048576,10,FALSE)</f>
        <v>0</v>
      </c>
      <c r="F21" s="134" t="str">
        <f>VLOOKUP(A21,検体情報_ショットガン!$A$13:$P$1048576,11,FALSE)</f>
        <v>0</v>
      </c>
      <c r="G21" s="133" t="str">
        <f>VLOOKUP(A21,検体情報_ショットガン!$A$13:$P$1048576,12,FALSE)</f>
        <v>0</v>
      </c>
      <c r="H21" s="133" t="str">
        <f>VLOOKUP(A21,検体情報_ショットガン!$A$13:$P$1048576,13,FALSE)</f>
        <v>0</v>
      </c>
      <c r="I21" s="133" t="str">
        <f>VLOOKUP(A21,グループ情報_ショットガン!$B$16:$G$1048576,3,FALSE)</f>
        <v>0</v>
      </c>
      <c r="J21" s="133" t="str">
        <f>VLOOKUP(A21,グループ情報_ショットガン!$B$16:$G$1048576,4,FALSE)</f>
        <v>0</v>
      </c>
      <c r="K21" s="133" t="str">
        <f>VLOOKUP(A21,グループ情報_ショットガン!$B$16:$G$1048576,5,FALSE)</f>
        <v>0</v>
      </c>
      <c r="L21" s="133" t="str">
        <f>VLOOKUP(A21,グループ情報_ショットガン!$B$16:$G$1048576,6,FALSE)</f>
        <v>0</v>
      </c>
    </row>
    <row r="22" spans="1:12">
      <c r="A22" s="132">
        <v>21</v>
      </c>
      <c r="B22" s="131" t="s">
        <v>117</v>
      </c>
      <c r="C22" s="134" t="str">
        <f>VLOOKUP(A22,検体情報_ショットガン!$A$13:$O$1048576,3,FALSE)</f>
        <v>0</v>
      </c>
      <c r="D22" s="134" t="str">
        <f>VLOOKUP(A22,検体情報_ショットガン!$A$13:$P$1048576,9,FALSE)</f>
        <v>0</v>
      </c>
      <c r="E22" s="134" t="str">
        <f>VLOOKUP(A22,検体情報_ショットガン!$A$13:$O$1048576,10,FALSE)</f>
        <v>0</v>
      </c>
      <c r="F22" s="134" t="str">
        <f>VLOOKUP(A22,検体情報_ショットガン!$A$13:$P$1048576,11,FALSE)</f>
        <v>0</v>
      </c>
      <c r="G22" s="133" t="str">
        <f>VLOOKUP(A22,検体情報_ショットガン!$A$13:$P$1048576,12,FALSE)</f>
        <v>0</v>
      </c>
      <c r="H22" s="133" t="str">
        <f>VLOOKUP(A22,検体情報_ショットガン!$A$13:$P$1048576,13,FALSE)</f>
        <v>0</v>
      </c>
      <c r="I22" s="133" t="str">
        <f>VLOOKUP(A22,グループ情報_ショットガン!$B$16:$G$1048576,3,FALSE)</f>
        <v>0</v>
      </c>
      <c r="J22" s="133" t="str">
        <f>VLOOKUP(A22,グループ情報_ショットガン!$B$16:$G$1048576,4,FALSE)</f>
        <v>0</v>
      </c>
      <c r="K22" s="133" t="str">
        <f>VLOOKUP(A22,グループ情報_ショットガン!$B$16:$G$1048576,5,FALSE)</f>
        <v>0</v>
      </c>
      <c r="L22" s="133" t="str">
        <f>VLOOKUP(A22,グループ情報_ショットガン!$B$16:$G$1048576,6,FALSE)</f>
        <v>0</v>
      </c>
    </row>
    <row r="23" spans="1:12">
      <c r="A23" s="132">
        <v>22</v>
      </c>
      <c r="B23" s="131" t="s">
        <v>118</v>
      </c>
      <c r="C23" s="134" t="str">
        <f>VLOOKUP(A23,検体情報_ショットガン!$A$13:$O$1048576,3,FALSE)</f>
        <v>0</v>
      </c>
      <c r="D23" s="134" t="str">
        <f>VLOOKUP(A23,検体情報_ショットガン!$A$13:$P$1048576,9,FALSE)</f>
        <v>0</v>
      </c>
      <c r="E23" s="134" t="str">
        <f>VLOOKUP(A23,検体情報_ショットガン!$A$13:$O$1048576,10,FALSE)</f>
        <v>0</v>
      </c>
      <c r="F23" s="134" t="str">
        <f>VLOOKUP(A23,検体情報_ショットガン!$A$13:$P$1048576,11,FALSE)</f>
        <v>0</v>
      </c>
      <c r="G23" s="133" t="str">
        <f>VLOOKUP(A23,検体情報_ショットガン!$A$13:$P$1048576,12,FALSE)</f>
        <v>0</v>
      </c>
      <c r="H23" s="133" t="str">
        <f>VLOOKUP(A23,検体情報_ショットガン!$A$13:$P$1048576,13,FALSE)</f>
        <v>0</v>
      </c>
      <c r="I23" s="133" t="str">
        <f>VLOOKUP(A23,グループ情報_ショットガン!$B$16:$G$1048576,3,FALSE)</f>
        <v>0</v>
      </c>
      <c r="J23" s="133" t="str">
        <f>VLOOKUP(A23,グループ情報_ショットガン!$B$16:$G$1048576,4,FALSE)</f>
        <v>0</v>
      </c>
      <c r="K23" s="133" t="str">
        <f>VLOOKUP(A23,グループ情報_ショットガン!$B$16:$G$1048576,5,FALSE)</f>
        <v>0</v>
      </c>
      <c r="L23" s="133" t="str">
        <f>VLOOKUP(A23,グループ情報_ショットガン!$B$16:$G$1048576,6,FALSE)</f>
        <v>0</v>
      </c>
    </row>
    <row r="24" spans="1:12">
      <c r="A24" s="132">
        <v>23</v>
      </c>
      <c r="B24" s="131" t="s">
        <v>119</v>
      </c>
      <c r="C24" s="134" t="str">
        <f>VLOOKUP(A24,検体情報_ショットガン!$A$13:$O$1048576,3,FALSE)</f>
        <v>0</v>
      </c>
      <c r="D24" s="134" t="str">
        <f>VLOOKUP(A24,検体情報_ショットガン!$A$13:$P$1048576,9,FALSE)</f>
        <v>0</v>
      </c>
      <c r="E24" s="134" t="str">
        <f>VLOOKUP(A24,検体情報_ショットガン!$A$13:$O$1048576,10,FALSE)</f>
        <v>0</v>
      </c>
      <c r="F24" s="134" t="str">
        <f>VLOOKUP(A24,検体情報_ショットガン!$A$13:$P$1048576,11,FALSE)</f>
        <v>0</v>
      </c>
      <c r="G24" s="133" t="str">
        <f>VLOOKUP(A24,検体情報_ショットガン!$A$13:$P$1048576,12,FALSE)</f>
        <v>0</v>
      </c>
      <c r="H24" s="133" t="str">
        <f>VLOOKUP(A24,検体情報_ショットガン!$A$13:$P$1048576,13,FALSE)</f>
        <v>0</v>
      </c>
      <c r="I24" s="133" t="str">
        <f>VLOOKUP(A24,グループ情報_ショットガン!$B$16:$G$1048576,3,FALSE)</f>
        <v>0</v>
      </c>
      <c r="J24" s="133" t="str">
        <f>VLOOKUP(A24,グループ情報_ショットガン!$B$16:$G$1048576,4,FALSE)</f>
        <v>0</v>
      </c>
      <c r="K24" s="133" t="str">
        <f>VLOOKUP(A24,グループ情報_ショットガン!$B$16:$G$1048576,5,FALSE)</f>
        <v>0</v>
      </c>
      <c r="L24" s="133" t="str">
        <f>VLOOKUP(A24,グループ情報_ショットガン!$B$16:$G$1048576,6,FALSE)</f>
        <v>0</v>
      </c>
    </row>
    <row r="25" spans="1:12">
      <c r="A25" s="132">
        <v>24</v>
      </c>
      <c r="B25" s="131" t="s">
        <v>120</v>
      </c>
      <c r="C25" s="134" t="str">
        <f>VLOOKUP(A25,検体情報_ショットガン!$A$13:$O$1048576,3,FALSE)</f>
        <v>0</v>
      </c>
      <c r="D25" s="134" t="str">
        <f>VLOOKUP(A25,検体情報_ショットガン!$A$13:$P$1048576,9,FALSE)</f>
        <v>0</v>
      </c>
      <c r="E25" s="134" t="str">
        <f>VLOOKUP(A25,検体情報_ショットガン!$A$13:$O$1048576,10,FALSE)</f>
        <v>0</v>
      </c>
      <c r="F25" s="134" t="str">
        <f>VLOOKUP(A25,検体情報_ショットガン!$A$13:$P$1048576,11,FALSE)</f>
        <v>0</v>
      </c>
      <c r="G25" s="133" t="str">
        <f>VLOOKUP(A25,検体情報_ショットガン!$A$13:$P$1048576,12,FALSE)</f>
        <v>0</v>
      </c>
      <c r="H25" s="133" t="str">
        <f>VLOOKUP(A25,検体情報_ショットガン!$A$13:$P$1048576,13,FALSE)</f>
        <v>0</v>
      </c>
      <c r="I25" s="133" t="str">
        <f>VLOOKUP(A25,グループ情報_ショットガン!$B$16:$G$1048576,3,FALSE)</f>
        <v>0</v>
      </c>
      <c r="J25" s="133" t="str">
        <f>VLOOKUP(A25,グループ情報_ショットガン!$B$16:$G$1048576,4,FALSE)</f>
        <v>0</v>
      </c>
      <c r="K25" s="133" t="str">
        <f>VLOOKUP(A25,グループ情報_ショットガン!$B$16:$G$1048576,5,FALSE)</f>
        <v>0</v>
      </c>
      <c r="L25" s="133" t="str">
        <f>VLOOKUP(A25,グループ情報_ショットガン!$B$16:$G$1048576,6,FALSE)</f>
        <v>0</v>
      </c>
    </row>
    <row r="26" spans="1:12">
      <c r="A26" s="132">
        <v>25</v>
      </c>
      <c r="B26" s="131" t="s">
        <v>121</v>
      </c>
      <c r="C26" s="134" t="str">
        <f>VLOOKUP(A26,検体情報_ショットガン!$A$13:$O$1048576,3,FALSE)</f>
        <v>0</v>
      </c>
      <c r="D26" s="134" t="str">
        <f>VLOOKUP(A26,検体情報_ショットガン!$A$13:$P$1048576,9,FALSE)</f>
        <v>0</v>
      </c>
      <c r="E26" s="134" t="str">
        <f>VLOOKUP(A26,検体情報_ショットガン!$A$13:$O$1048576,10,FALSE)</f>
        <v>0</v>
      </c>
      <c r="F26" s="134" t="str">
        <f>VLOOKUP(A26,検体情報_ショットガン!$A$13:$P$1048576,11,FALSE)</f>
        <v>0</v>
      </c>
      <c r="G26" s="133" t="str">
        <f>VLOOKUP(A26,検体情報_ショットガン!$A$13:$P$1048576,12,FALSE)</f>
        <v>0</v>
      </c>
      <c r="H26" s="133" t="str">
        <f>VLOOKUP(A26,検体情報_ショットガン!$A$13:$P$1048576,13,FALSE)</f>
        <v>0</v>
      </c>
      <c r="I26" s="133" t="str">
        <f>VLOOKUP(A26,グループ情報_ショットガン!$B$16:$G$1048576,3,FALSE)</f>
        <v>0</v>
      </c>
      <c r="J26" s="133" t="str">
        <f>VLOOKUP(A26,グループ情報_ショットガン!$B$16:$G$1048576,4,FALSE)</f>
        <v>0</v>
      </c>
      <c r="K26" s="133" t="str">
        <f>VLOOKUP(A26,グループ情報_ショットガン!$B$16:$G$1048576,5,FALSE)</f>
        <v>0</v>
      </c>
      <c r="L26" s="133" t="str">
        <f>VLOOKUP(A26,グループ情報_ショットガン!$B$16:$G$1048576,6,FALSE)</f>
        <v>0</v>
      </c>
    </row>
    <row r="27" spans="1:12">
      <c r="A27" s="132">
        <v>26</v>
      </c>
      <c r="B27" s="131" t="s">
        <v>122</v>
      </c>
      <c r="C27" s="134" t="str">
        <f>VLOOKUP(A27,検体情報_ショットガン!$A$13:$O$1048576,3,FALSE)</f>
        <v>0</v>
      </c>
      <c r="D27" s="134" t="str">
        <f>VLOOKUP(A27,検体情報_ショットガン!$A$13:$P$1048576,9,FALSE)</f>
        <v>0</v>
      </c>
      <c r="E27" s="134" t="str">
        <f>VLOOKUP(A27,検体情報_ショットガン!$A$13:$O$1048576,10,FALSE)</f>
        <v>0</v>
      </c>
      <c r="F27" s="134" t="str">
        <f>VLOOKUP(A27,検体情報_ショットガン!$A$13:$P$1048576,11,FALSE)</f>
        <v>0</v>
      </c>
      <c r="G27" s="133" t="str">
        <f>VLOOKUP(A27,検体情報_ショットガン!$A$13:$P$1048576,12,FALSE)</f>
        <v>0</v>
      </c>
      <c r="H27" s="133" t="str">
        <f>VLOOKUP(A27,検体情報_ショットガン!$A$13:$P$1048576,13,FALSE)</f>
        <v>0</v>
      </c>
      <c r="I27" s="133" t="str">
        <f>VLOOKUP(A27,グループ情報_ショットガン!$B$16:$G$1048576,3,FALSE)</f>
        <v>0</v>
      </c>
      <c r="J27" s="133" t="str">
        <f>VLOOKUP(A27,グループ情報_ショットガン!$B$16:$G$1048576,4,FALSE)</f>
        <v>0</v>
      </c>
      <c r="K27" s="133" t="str">
        <f>VLOOKUP(A27,グループ情報_ショットガン!$B$16:$G$1048576,5,FALSE)</f>
        <v>0</v>
      </c>
      <c r="L27" s="133" t="str">
        <f>VLOOKUP(A27,グループ情報_ショットガン!$B$16:$G$1048576,6,FALSE)</f>
        <v>0</v>
      </c>
    </row>
    <row r="28" spans="1:12">
      <c r="A28" s="132">
        <v>27</v>
      </c>
      <c r="B28" s="131" t="s">
        <v>123</v>
      </c>
      <c r="C28" s="134" t="str">
        <f>VLOOKUP(A28,検体情報_ショットガン!$A$13:$O$1048576,3,FALSE)</f>
        <v>0</v>
      </c>
      <c r="D28" s="134" t="str">
        <f>VLOOKUP(A28,検体情報_ショットガン!$A$13:$P$1048576,9,FALSE)</f>
        <v>0</v>
      </c>
      <c r="E28" s="134" t="str">
        <f>VLOOKUP(A28,検体情報_ショットガン!$A$13:$O$1048576,10,FALSE)</f>
        <v>0</v>
      </c>
      <c r="F28" s="134" t="str">
        <f>VLOOKUP(A28,検体情報_ショットガン!$A$13:$P$1048576,11,FALSE)</f>
        <v>0</v>
      </c>
      <c r="G28" s="133" t="str">
        <f>VLOOKUP(A28,検体情報_ショットガン!$A$13:$P$1048576,12,FALSE)</f>
        <v>0</v>
      </c>
      <c r="H28" s="133" t="str">
        <f>VLOOKUP(A28,検体情報_ショットガン!$A$13:$P$1048576,13,FALSE)</f>
        <v>0</v>
      </c>
      <c r="I28" s="133" t="str">
        <f>VLOOKUP(A28,グループ情報_ショットガン!$B$16:$G$1048576,3,FALSE)</f>
        <v>0</v>
      </c>
      <c r="J28" s="133" t="str">
        <f>VLOOKUP(A28,グループ情報_ショットガン!$B$16:$G$1048576,4,FALSE)</f>
        <v>0</v>
      </c>
      <c r="K28" s="133" t="str">
        <f>VLOOKUP(A28,グループ情報_ショットガン!$B$16:$G$1048576,5,FALSE)</f>
        <v>0</v>
      </c>
      <c r="L28" s="133" t="str">
        <f>VLOOKUP(A28,グループ情報_ショットガン!$B$16:$G$1048576,6,FALSE)</f>
        <v>0</v>
      </c>
    </row>
    <row r="29" spans="1:12">
      <c r="A29" s="132">
        <v>28</v>
      </c>
      <c r="B29" s="131" t="s">
        <v>124</v>
      </c>
      <c r="C29" s="134" t="str">
        <f>VLOOKUP(A29,検体情報_ショットガン!$A$13:$O$1048576,3,FALSE)</f>
        <v>0</v>
      </c>
      <c r="D29" s="134" t="str">
        <f>VLOOKUP(A29,検体情報_ショットガン!$A$13:$P$1048576,9,FALSE)</f>
        <v>0</v>
      </c>
      <c r="E29" s="134" t="str">
        <f>VLOOKUP(A29,検体情報_ショットガン!$A$13:$O$1048576,10,FALSE)</f>
        <v>0</v>
      </c>
      <c r="F29" s="134" t="str">
        <f>VLOOKUP(A29,検体情報_ショットガン!$A$13:$P$1048576,11,FALSE)</f>
        <v>0</v>
      </c>
      <c r="G29" s="133" t="str">
        <f>VLOOKUP(A29,検体情報_ショットガン!$A$13:$P$1048576,12,FALSE)</f>
        <v>0</v>
      </c>
      <c r="H29" s="133" t="str">
        <f>VLOOKUP(A29,検体情報_ショットガン!$A$13:$P$1048576,13,FALSE)</f>
        <v>0</v>
      </c>
      <c r="I29" s="133" t="str">
        <f>VLOOKUP(A29,グループ情報_ショットガン!$B$16:$G$1048576,3,FALSE)</f>
        <v>0</v>
      </c>
      <c r="J29" s="133" t="str">
        <f>VLOOKUP(A29,グループ情報_ショットガン!$B$16:$G$1048576,4,FALSE)</f>
        <v>0</v>
      </c>
      <c r="K29" s="133" t="str">
        <f>VLOOKUP(A29,グループ情報_ショットガン!$B$16:$G$1048576,5,FALSE)</f>
        <v>0</v>
      </c>
      <c r="L29" s="133" t="str">
        <f>VLOOKUP(A29,グループ情報_ショットガン!$B$16:$G$1048576,6,FALSE)</f>
        <v>0</v>
      </c>
    </row>
    <row r="30" spans="1:12">
      <c r="A30" s="132">
        <v>29</v>
      </c>
      <c r="B30" s="131" t="s">
        <v>125</v>
      </c>
      <c r="C30" s="134" t="str">
        <f>VLOOKUP(A30,検体情報_ショットガン!$A$13:$O$1048576,3,FALSE)</f>
        <v>0</v>
      </c>
      <c r="D30" s="134" t="str">
        <f>VLOOKUP(A30,検体情報_ショットガン!$A$13:$P$1048576,9,FALSE)</f>
        <v>0</v>
      </c>
      <c r="E30" s="134" t="str">
        <f>VLOOKUP(A30,検体情報_ショットガン!$A$13:$O$1048576,10,FALSE)</f>
        <v>0</v>
      </c>
      <c r="F30" s="134" t="str">
        <f>VLOOKUP(A30,検体情報_ショットガン!$A$13:$P$1048576,11,FALSE)</f>
        <v>0</v>
      </c>
      <c r="G30" s="133" t="str">
        <f>VLOOKUP(A30,検体情報_ショットガン!$A$13:$P$1048576,12,FALSE)</f>
        <v>0</v>
      </c>
      <c r="H30" s="133" t="str">
        <f>VLOOKUP(A30,検体情報_ショットガン!$A$13:$P$1048576,13,FALSE)</f>
        <v>0</v>
      </c>
      <c r="I30" s="133" t="str">
        <f>VLOOKUP(A30,グループ情報_ショットガン!$B$16:$G$1048576,3,FALSE)</f>
        <v>0</v>
      </c>
      <c r="J30" s="133" t="str">
        <f>VLOOKUP(A30,グループ情報_ショットガン!$B$16:$G$1048576,4,FALSE)</f>
        <v>0</v>
      </c>
      <c r="K30" s="133" t="str">
        <f>VLOOKUP(A30,グループ情報_ショットガン!$B$16:$G$1048576,5,FALSE)</f>
        <v>0</v>
      </c>
      <c r="L30" s="133" t="str">
        <f>VLOOKUP(A30,グループ情報_ショットガン!$B$16:$G$1048576,6,FALSE)</f>
        <v>0</v>
      </c>
    </row>
    <row r="31" spans="1:12">
      <c r="A31" s="132">
        <v>30</v>
      </c>
      <c r="B31" s="131" t="s">
        <v>126</v>
      </c>
      <c r="C31" s="134" t="str">
        <f>VLOOKUP(A31,検体情報_ショットガン!$A$13:$O$1048576,3,FALSE)</f>
        <v>0</v>
      </c>
      <c r="D31" s="134" t="str">
        <f>VLOOKUP(A31,検体情報_ショットガン!$A$13:$P$1048576,9,FALSE)</f>
        <v>0</v>
      </c>
      <c r="E31" s="134" t="str">
        <f>VLOOKUP(A31,検体情報_ショットガン!$A$13:$O$1048576,10,FALSE)</f>
        <v>0</v>
      </c>
      <c r="F31" s="134" t="str">
        <f>VLOOKUP(A31,検体情報_ショットガン!$A$13:$P$1048576,11,FALSE)</f>
        <v>0</v>
      </c>
      <c r="G31" s="133" t="str">
        <f>VLOOKUP(A31,検体情報_ショットガン!$A$13:$P$1048576,12,FALSE)</f>
        <v>0</v>
      </c>
      <c r="H31" s="133" t="str">
        <f>VLOOKUP(A31,検体情報_ショットガン!$A$13:$P$1048576,13,FALSE)</f>
        <v>0</v>
      </c>
      <c r="I31" s="133" t="str">
        <f>VLOOKUP(A31,グループ情報_ショットガン!$B$16:$G$1048576,3,FALSE)</f>
        <v>0</v>
      </c>
      <c r="J31" s="133" t="str">
        <f>VLOOKUP(A31,グループ情報_ショットガン!$B$16:$G$1048576,4,FALSE)</f>
        <v>0</v>
      </c>
      <c r="K31" s="133" t="str">
        <f>VLOOKUP(A31,グループ情報_ショットガン!$B$16:$G$1048576,5,FALSE)</f>
        <v>0</v>
      </c>
      <c r="L31" s="133" t="str">
        <f>VLOOKUP(A31,グループ情報_ショットガン!$B$16:$G$1048576,6,FALSE)</f>
        <v>0</v>
      </c>
    </row>
    <row r="32" spans="1:12">
      <c r="A32" s="132">
        <v>31</v>
      </c>
      <c r="B32" s="131" t="s">
        <v>127</v>
      </c>
      <c r="C32" s="134" t="str">
        <f>VLOOKUP(A32,検体情報_ショットガン!$A$13:$O$1048576,3,FALSE)</f>
        <v>0</v>
      </c>
      <c r="D32" s="134" t="str">
        <f>VLOOKUP(A32,検体情報_ショットガン!$A$13:$P$1048576,9,FALSE)</f>
        <v>0</v>
      </c>
      <c r="E32" s="134" t="str">
        <f>VLOOKUP(A32,検体情報_ショットガン!$A$13:$O$1048576,10,FALSE)</f>
        <v>0</v>
      </c>
      <c r="F32" s="134" t="str">
        <f>VLOOKUP(A32,検体情報_ショットガン!$A$13:$P$1048576,11,FALSE)</f>
        <v>0</v>
      </c>
      <c r="G32" s="133" t="str">
        <f>VLOOKUP(A32,検体情報_ショットガン!$A$13:$P$1048576,12,FALSE)</f>
        <v>0</v>
      </c>
      <c r="H32" s="133" t="str">
        <f>VLOOKUP(A32,検体情報_ショットガン!$A$13:$P$1048576,13,FALSE)</f>
        <v>0</v>
      </c>
      <c r="I32" s="133" t="str">
        <f>VLOOKUP(A32,グループ情報_ショットガン!$B$16:$G$1048576,3,FALSE)</f>
        <v>0</v>
      </c>
      <c r="J32" s="133" t="str">
        <f>VLOOKUP(A32,グループ情報_ショットガン!$B$16:$G$1048576,4,FALSE)</f>
        <v>0</v>
      </c>
      <c r="K32" s="133" t="str">
        <f>VLOOKUP(A32,グループ情報_ショットガン!$B$16:$G$1048576,5,FALSE)</f>
        <v>0</v>
      </c>
      <c r="L32" s="133" t="str">
        <f>VLOOKUP(A32,グループ情報_ショットガン!$B$16:$G$1048576,6,FALSE)</f>
        <v>0</v>
      </c>
    </row>
    <row r="33" spans="1:12">
      <c r="A33" s="132">
        <v>32</v>
      </c>
      <c r="B33" s="131" t="s">
        <v>128</v>
      </c>
      <c r="C33" s="134" t="str">
        <f>VLOOKUP(A33,検体情報_ショットガン!$A$13:$O$1048576,3,FALSE)</f>
        <v>0</v>
      </c>
      <c r="D33" s="134" t="str">
        <f>VLOOKUP(A33,検体情報_ショットガン!$A$13:$P$1048576,9,FALSE)</f>
        <v>0</v>
      </c>
      <c r="E33" s="134" t="str">
        <f>VLOOKUP(A33,検体情報_ショットガン!$A$13:$O$1048576,10,FALSE)</f>
        <v>0</v>
      </c>
      <c r="F33" s="134" t="str">
        <f>VLOOKUP(A33,検体情報_ショットガン!$A$13:$P$1048576,11,FALSE)</f>
        <v>0</v>
      </c>
      <c r="G33" s="133" t="str">
        <f>VLOOKUP(A33,検体情報_ショットガン!$A$13:$P$1048576,12,FALSE)</f>
        <v>0</v>
      </c>
      <c r="H33" s="133" t="str">
        <f>VLOOKUP(A33,検体情報_ショットガン!$A$13:$P$1048576,13,FALSE)</f>
        <v>0</v>
      </c>
      <c r="I33" s="133" t="str">
        <f>VLOOKUP(A33,グループ情報_ショットガン!$B$16:$G$1048576,3,FALSE)</f>
        <v>0</v>
      </c>
      <c r="J33" s="133" t="str">
        <f>VLOOKUP(A33,グループ情報_ショットガン!$B$16:$G$1048576,4,FALSE)</f>
        <v>0</v>
      </c>
      <c r="K33" s="133" t="str">
        <f>VLOOKUP(A33,グループ情報_ショットガン!$B$16:$G$1048576,5,FALSE)</f>
        <v>0</v>
      </c>
      <c r="L33" s="133" t="str">
        <f>VLOOKUP(A33,グループ情報_ショットガン!$B$16:$G$1048576,6,FALSE)</f>
        <v>0</v>
      </c>
    </row>
    <row r="34" spans="1:12">
      <c r="A34" s="132">
        <v>33</v>
      </c>
      <c r="B34" s="131" t="s">
        <v>129</v>
      </c>
      <c r="C34" s="134" t="str">
        <f>VLOOKUP(A34,検体情報_ショットガン!$A$13:$O$1048576,3,FALSE)</f>
        <v>0</v>
      </c>
      <c r="D34" s="134" t="str">
        <f>VLOOKUP(A34,検体情報_ショットガン!$A$13:$P$1048576,9,FALSE)</f>
        <v>0</v>
      </c>
      <c r="E34" s="134" t="str">
        <f>VLOOKUP(A34,検体情報_ショットガン!$A$13:$O$1048576,10,FALSE)</f>
        <v>0</v>
      </c>
      <c r="F34" s="134" t="str">
        <f>VLOOKUP(A34,検体情報_ショットガン!$A$13:$P$1048576,11,FALSE)</f>
        <v>0</v>
      </c>
      <c r="G34" s="133" t="str">
        <f>VLOOKUP(A34,検体情報_ショットガン!$A$13:$P$1048576,12,FALSE)</f>
        <v>0</v>
      </c>
      <c r="H34" s="133" t="str">
        <f>VLOOKUP(A34,検体情報_ショットガン!$A$13:$P$1048576,13,FALSE)</f>
        <v>0</v>
      </c>
      <c r="I34" s="133" t="str">
        <f>VLOOKUP(A34,グループ情報_ショットガン!$B$16:$G$1048576,3,FALSE)</f>
        <v>0</v>
      </c>
      <c r="J34" s="133" t="str">
        <f>VLOOKUP(A34,グループ情報_ショットガン!$B$16:$G$1048576,4,FALSE)</f>
        <v>0</v>
      </c>
      <c r="K34" s="133" t="str">
        <f>VLOOKUP(A34,グループ情報_ショットガン!$B$16:$G$1048576,5,FALSE)</f>
        <v>0</v>
      </c>
      <c r="L34" s="133" t="str">
        <f>VLOOKUP(A34,グループ情報_ショットガン!$B$16:$G$1048576,6,FALSE)</f>
        <v>0</v>
      </c>
    </row>
    <row r="35" spans="1:12">
      <c r="A35" s="132">
        <v>34</v>
      </c>
      <c r="B35" s="131" t="s">
        <v>130</v>
      </c>
      <c r="C35" s="134" t="str">
        <f>VLOOKUP(A35,検体情報_ショットガン!$A$13:$O$1048576,3,FALSE)</f>
        <v>0</v>
      </c>
      <c r="D35" s="134" t="str">
        <f>VLOOKUP(A35,検体情報_ショットガン!$A$13:$P$1048576,9,FALSE)</f>
        <v>0</v>
      </c>
      <c r="E35" s="134" t="str">
        <f>VLOOKUP(A35,検体情報_ショットガン!$A$13:$O$1048576,10,FALSE)</f>
        <v>0</v>
      </c>
      <c r="F35" s="134" t="str">
        <f>VLOOKUP(A35,検体情報_ショットガン!$A$13:$P$1048576,11,FALSE)</f>
        <v>0</v>
      </c>
      <c r="G35" s="133" t="str">
        <f>VLOOKUP(A35,検体情報_ショットガン!$A$13:$P$1048576,12,FALSE)</f>
        <v>0</v>
      </c>
      <c r="H35" s="133" t="str">
        <f>VLOOKUP(A35,検体情報_ショットガン!$A$13:$P$1048576,13,FALSE)</f>
        <v>0</v>
      </c>
      <c r="I35" s="133" t="str">
        <f>VLOOKUP(A35,グループ情報_ショットガン!$B$16:$G$1048576,3,FALSE)</f>
        <v>0</v>
      </c>
      <c r="J35" s="133" t="str">
        <f>VLOOKUP(A35,グループ情報_ショットガン!$B$16:$G$1048576,4,FALSE)</f>
        <v>0</v>
      </c>
      <c r="K35" s="133" t="str">
        <f>VLOOKUP(A35,グループ情報_ショットガン!$B$16:$G$1048576,5,FALSE)</f>
        <v>0</v>
      </c>
      <c r="L35" s="133" t="str">
        <f>VLOOKUP(A35,グループ情報_ショットガン!$B$16:$G$1048576,6,FALSE)</f>
        <v>0</v>
      </c>
    </row>
    <row r="36" spans="1:12">
      <c r="A36" s="132">
        <v>35</v>
      </c>
      <c r="B36" s="131" t="s">
        <v>131</v>
      </c>
      <c r="C36" s="134" t="str">
        <f>VLOOKUP(A36,検体情報_ショットガン!$A$13:$O$1048576,3,FALSE)</f>
        <v>0</v>
      </c>
      <c r="D36" s="134" t="str">
        <f>VLOOKUP(A36,検体情報_ショットガン!$A$13:$P$1048576,9,FALSE)</f>
        <v>0</v>
      </c>
      <c r="E36" s="134" t="str">
        <f>VLOOKUP(A36,検体情報_ショットガン!$A$13:$O$1048576,10,FALSE)</f>
        <v>0</v>
      </c>
      <c r="F36" s="134" t="str">
        <f>VLOOKUP(A36,検体情報_ショットガン!$A$13:$P$1048576,11,FALSE)</f>
        <v>0</v>
      </c>
      <c r="G36" s="133" t="str">
        <f>VLOOKUP(A36,検体情報_ショットガン!$A$13:$P$1048576,12,FALSE)</f>
        <v>0</v>
      </c>
      <c r="H36" s="133" t="str">
        <f>VLOOKUP(A36,検体情報_ショットガン!$A$13:$P$1048576,13,FALSE)</f>
        <v>0</v>
      </c>
      <c r="I36" s="133" t="str">
        <f>VLOOKUP(A36,グループ情報_ショットガン!$B$16:$G$1048576,3,FALSE)</f>
        <v>0</v>
      </c>
      <c r="J36" s="133" t="str">
        <f>VLOOKUP(A36,グループ情報_ショットガン!$B$16:$G$1048576,4,FALSE)</f>
        <v>0</v>
      </c>
      <c r="K36" s="133" t="str">
        <f>VLOOKUP(A36,グループ情報_ショットガン!$B$16:$G$1048576,5,FALSE)</f>
        <v>0</v>
      </c>
      <c r="L36" s="133" t="str">
        <f>VLOOKUP(A36,グループ情報_ショットガン!$B$16:$G$1048576,6,FALSE)</f>
        <v>0</v>
      </c>
    </row>
    <row r="37" spans="1:12">
      <c r="A37" s="132">
        <v>36</v>
      </c>
      <c r="B37" s="131" t="s">
        <v>132</v>
      </c>
      <c r="C37" s="134" t="str">
        <f>VLOOKUP(A37,検体情報_ショットガン!$A$13:$O$1048576,3,FALSE)</f>
        <v>0</v>
      </c>
      <c r="D37" s="134" t="str">
        <f>VLOOKUP(A37,検体情報_ショットガン!$A$13:$P$1048576,9,FALSE)</f>
        <v>0</v>
      </c>
      <c r="E37" s="134" t="str">
        <f>VLOOKUP(A37,検体情報_ショットガン!$A$13:$O$1048576,10,FALSE)</f>
        <v>0</v>
      </c>
      <c r="F37" s="134" t="str">
        <f>VLOOKUP(A37,検体情報_ショットガン!$A$13:$P$1048576,11,FALSE)</f>
        <v>0</v>
      </c>
      <c r="G37" s="133" t="str">
        <f>VLOOKUP(A37,検体情報_ショットガン!$A$13:$P$1048576,12,FALSE)</f>
        <v>0</v>
      </c>
      <c r="H37" s="133" t="str">
        <f>VLOOKUP(A37,検体情報_ショットガン!$A$13:$P$1048576,13,FALSE)</f>
        <v>0</v>
      </c>
      <c r="I37" s="133" t="str">
        <f>VLOOKUP(A37,グループ情報_ショットガン!$B$16:$G$1048576,3,FALSE)</f>
        <v>0</v>
      </c>
      <c r="J37" s="133" t="str">
        <f>VLOOKUP(A37,グループ情報_ショットガン!$B$16:$G$1048576,4,FALSE)</f>
        <v>0</v>
      </c>
      <c r="K37" s="133" t="str">
        <f>VLOOKUP(A37,グループ情報_ショットガン!$B$16:$G$1048576,5,FALSE)</f>
        <v>0</v>
      </c>
      <c r="L37" s="133" t="str">
        <f>VLOOKUP(A37,グループ情報_ショットガン!$B$16:$G$1048576,6,FALSE)</f>
        <v>0</v>
      </c>
    </row>
    <row r="38" spans="1:12">
      <c r="A38" s="132">
        <v>37</v>
      </c>
      <c r="B38" s="131" t="s">
        <v>133</v>
      </c>
      <c r="C38" s="134" t="str">
        <f>VLOOKUP(A38,検体情報_ショットガン!$A$13:$O$1048576,3,FALSE)</f>
        <v>0</v>
      </c>
      <c r="D38" s="134" t="str">
        <f>VLOOKUP(A38,検体情報_ショットガン!$A$13:$P$1048576,9,FALSE)</f>
        <v>0</v>
      </c>
      <c r="E38" s="134" t="str">
        <f>VLOOKUP(A38,検体情報_ショットガン!$A$13:$O$1048576,10,FALSE)</f>
        <v>0</v>
      </c>
      <c r="F38" s="134" t="str">
        <f>VLOOKUP(A38,検体情報_ショットガン!$A$13:$P$1048576,11,FALSE)</f>
        <v>0</v>
      </c>
      <c r="G38" s="133" t="str">
        <f>VLOOKUP(A38,検体情報_ショットガン!$A$13:$P$1048576,12,FALSE)</f>
        <v>0</v>
      </c>
      <c r="H38" s="133" t="str">
        <f>VLOOKUP(A38,検体情報_ショットガン!$A$13:$P$1048576,13,FALSE)</f>
        <v>0</v>
      </c>
      <c r="I38" s="133" t="str">
        <f>VLOOKUP(A38,グループ情報_ショットガン!$B$16:$G$1048576,3,FALSE)</f>
        <v>0</v>
      </c>
      <c r="J38" s="133" t="str">
        <f>VLOOKUP(A38,グループ情報_ショットガン!$B$16:$G$1048576,4,FALSE)</f>
        <v>0</v>
      </c>
      <c r="K38" s="133" t="str">
        <f>VLOOKUP(A38,グループ情報_ショットガン!$B$16:$G$1048576,5,FALSE)</f>
        <v>0</v>
      </c>
      <c r="L38" s="133" t="str">
        <f>VLOOKUP(A38,グループ情報_ショットガン!$B$16:$G$1048576,6,FALSE)</f>
        <v>0</v>
      </c>
    </row>
    <row r="39" spans="1:12">
      <c r="A39" s="132">
        <v>38</v>
      </c>
      <c r="B39" s="131" t="s">
        <v>134</v>
      </c>
      <c r="C39" s="134" t="str">
        <f>VLOOKUP(A39,検体情報_ショットガン!$A$13:$O$1048576,3,FALSE)</f>
        <v>0</v>
      </c>
      <c r="D39" s="134" t="str">
        <f>VLOOKUP(A39,検体情報_ショットガン!$A$13:$P$1048576,9,FALSE)</f>
        <v>0</v>
      </c>
      <c r="E39" s="134" t="str">
        <f>VLOOKUP(A39,検体情報_ショットガン!$A$13:$O$1048576,10,FALSE)</f>
        <v>0</v>
      </c>
      <c r="F39" s="134" t="str">
        <f>VLOOKUP(A39,検体情報_ショットガン!$A$13:$P$1048576,11,FALSE)</f>
        <v>0</v>
      </c>
      <c r="G39" s="133" t="str">
        <f>VLOOKUP(A39,検体情報_ショットガン!$A$13:$P$1048576,12,FALSE)</f>
        <v>0</v>
      </c>
      <c r="H39" s="133" t="str">
        <f>VLOOKUP(A39,検体情報_ショットガン!$A$13:$P$1048576,13,FALSE)</f>
        <v>0</v>
      </c>
      <c r="I39" s="133" t="str">
        <f>VLOOKUP(A39,グループ情報_ショットガン!$B$16:$G$1048576,3,FALSE)</f>
        <v>0</v>
      </c>
      <c r="J39" s="133" t="str">
        <f>VLOOKUP(A39,グループ情報_ショットガン!$B$16:$G$1048576,4,FALSE)</f>
        <v>0</v>
      </c>
      <c r="K39" s="133" t="str">
        <f>VLOOKUP(A39,グループ情報_ショットガン!$B$16:$G$1048576,5,FALSE)</f>
        <v>0</v>
      </c>
      <c r="L39" s="133" t="str">
        <f>VLOOKUP(A39,グループ情報_ショットガン!$B$16:$G$1048576,6,FALSE)</f>
        <v>0</v>
      </c>
    </row>
    <row r="40" spans="1:12">
      <c r="A40" s="132">
        <v>39</v>
      </c>
      <c r="B40" s="131" t="s">
        <v>135</v>
      </c>
      <c r="C40" s="134" t="str">
        <f>VLOOKUP(A40,検体情報_ショットガン!$A$13:$O$1048576,3,FALSE)</f>
        <v>0</v>
      </c>
      <c r="D40" s="134" t="str">
        <f>VLOOKUP(A40,検体情報_ショットガン!$A$13:$P$1048576,9,FALSE)</f>
        <v>0</v>
      </c>
      <c r="E40" s="134" t="str">
        <f>VLOOKUP(A40,検体情報_ショットガン!$A$13:$O$1048576,10,FALSE)</f>
        <v>0</v>
      </c>
      <c r="F40" s="134" t="str">
        <f>VLOOKUP(A40,検体情報_ショットガン!$A$13:$P$1048576,11,FALSE)</f>
        <v>0</v>
      </c>
      <c r="G40" s="133" t="str">
        <f>VLOOKUP(A40,検体情報_ショットガン!$A$13:$P$1048576,12,FALSE)</f>
        <v>0</v>
      </c>
      <c r="H40" s="133" t="str">
        <f>VLOOKUP(A40,検体情報_ショットガン!$A$13:$P$1048576,13,FALSE)</f>
        <v>0</v>
      </c>
      <c r="I40" s="133" t="str">
        <f>VLOOKUP(A40,グループ情報_ショットガン!$B$16:$G$1048576,3,FALSE)</f>
        <v>0</v>
      </c>
      <c r="J40" s="133" t="str">
        <f>VLOOKUP(A40,グループ情報_ショットガン!$B$16:$G$1048576,4,FALSE)</f>
        <v>0</v>
      </c>
      <c r="K40" s="133" t="str">
        <f>VLOOKUP(A40,グループ情報_ショットガン!$B$16:$G$1048576,5,FALSE)</f>
        <v>0</v>
      </c>
      <c r="L40" s="133" t="str">
        <f>VLOOKUP(A40,グループ情報_ショットガン!$B$16:$G$1048576,6,FALSE)</f>
        <v>0</v>
      </c>
    </row>
    <row r="41" spans="1:12">
      <c r="A41" s="132">
        <v>40</v>
      </c>
      <c r="B41" s="131" t="s">
        <v>136</v>
      </c>
      <c r="C41" s="134" t="str">
        <f>VLOOKUP(A41,検体情報_ショットガン!$A$13:$O$1048576,3,FALSE)</f>
        <v>0</v>
      </c>
      <c r="D41" s="134" t="str">
        <f>VLOOKUP(A41,検体情報_ショットガン!$A$13:$P$1048576,9,FALSE)</f>
        <v>0</v>
      </c>
      <c r="E41" s="134" t="str">
        <f>VLOOKUP(A41,検体情報_ショットガン!$A$13:$O$1048576,10,FALSE)</f>
        <v>0</v>
      </c>
      <c r="F41" s="134" t="str">
        <f>VLOOKUP(A41,検体情報_ショットガン!$A$13:$P$1048576,11,FALSE)</f>
        <v>0</v>
      </c>
      <c r="G41" s="133" t="str">
        <f>VLOOKUP(A41,検体情報_ショットガン!$A$13:$P$1048576,12,FALSE)</f>
        <v>0</v>
      </c>
      <c r="H41" s="133" t="str">
        <f>VLOOKUP(A41,検体情報_ショットガン!$A$13:$P$1048576,13,FALSE)</f>
        <v>0</v>
      </c>
      <c r="I41" s="133" t="str">
        <f>VLOOKUP(A41,グループ情報_ショットガン!$B$16:$G$1048576,3,FALSE)</f>
        <v>0</v>
      </c>
      <c r="J41" s="133" t="str">
        <f>VLOOKUP(A41,グループ情報_ショットガン!$B$16:$G$1048576,4,FALSE)</f>
        <v>0</v>
      </c>
      <c r="K41" s="133" t="str">
        <f>VLOOKUP(A41,グループ情報_ショットガン!$B$16:$G$1048576,5,FALSE)</f>
        <v>0</v>
      </c>
      <c r="L41" s="133" t="str">
        <f>VLOOKUP(A41,グループ情報_ショットガン!$B$16:$G$1048576,6,FALSE)</f>
        <v>0</v>
      </c>
    </row>
    <row r="42" spans="1:12">
      <c r="A42" s="132">
        <v>41</v>
      </c>
      <c r="B42" s="131" t="s">
        <v>137</v>
      </c>
      <c r="C42" s="134" t="str">
        <f>VLOOKUP(A42,検体情報_ショットガン!$A$13:$O$1048576,3,FALSE)</f>
        <v>0</v>
      </c>
      <c r="D42" s="134" t="str">
        <f>VLOOKUP(A42,検体情報_ショットガン!$A$13:$P$1048576,9,FALSE)</f>
        <v>0</v>
      </c>
      <c r="E42" s="134" t="str">
        <f>VLOOKUP(A42,検体情報_ショットガン!$A$13:$O$1048576,10,FALSE)</f>
        <v>0</v>
      </c>
      <c r="F42" s="134" t="str">
        <f>VLOOKUP(A42,検体情報_ショットガン!$A$13:$P$1048576,11,FALSE)</f>
        <v>0</v>
      </c>
      <c r="G42" s="133" t="str">
        <f>VLOOKUP(A42,検体情報_ショットガン!$A$13:$P$1048576,12,FALSE)</f>
        <v>0</v>
      </c>
      <c r="H42" s="133" t="str">
        <f>VLOOKUP(A42,検体情報_ショットガン!$A$13:$P$1048576,13,FALSE)</f>
        <v>0</v>
      </c>
      <c r="I42" s="133" t="str">
        <f>VLOOKUP(A42,グループ情報_ショットガン!$B$16:$G$1048576,3,FALSE)</f>
        <v>0</v>
      </c>
      <c r="J42" s="133" t="str">
        <f>VLOOKUP(A42,グループ情報_ショットガン!$B$16:$G$1048576,4,FALSE)</f>
        <v>0</v>
      </c>
      <c r="K42" s="133" t="str">
        <f>VLOOKUP(A42,グループ情報_ショットガン!$B$16:$G$1048576,5,FALSE)</f>
        <v>0</v>
      </c>
      <c r="L42" s="133" t="str">
        <f>VLOOKUP(A42,グループ情報_ショットガン!$B$16:$G$1048576,6,FALSE)</f>
        <v>0</v>
      </c>
    </row>
    <row r="43" spans="1:12">
      <c r="A43" s="132">
        <v>42</v>
      </c>
      <c r="B43" s="131" t="s">
        <v>138</v>
      </c>
      <c r="C43" s="134" t="str">
        <f>VLOOKUP(A43,検体情報_ショットガン!$A$13:$O$1048576,3,FALSE)</f>
        <v>0</v>
      </c>
      <c r="D43" s="134" t="str">
        <f>VLOOKUP(A43,検体情報_ショットガン!$A$13:$P$1048576,9,FALSE)</f>
        <v>0</v>
      </c>
      <c r="E43" s="134" t="str">
        <f>VLOOKUP(A43,検体情報_ショットガン!$A$13:$O$1048576,10,FALSE)</f>
        <v>0</v>
      </c>
      <c r="F43" s="134" t="str">
        <f>VLOOKUP(A43,検体情報_ショットガン!$A$13:$P$1048576,11,FALSE)</f>
        <v>0</v>
      </c>
      <c r="G43" s="133" t="str">
        <f>VLOOKUP(A43,検体情報_ショットガン!$A$13:$P$1048576,12,FALSE)</f>
        <v>0</v>
      </c>
      <c r="H43" s="133" t="str">
        <f>VLOOKUP(A43,検体情報_ショットガン!$A$13:$P$1048576,13,FALSE)</f>
        <v>0</v>
      </c>
      <c r="I43" s="133" t="str">
        <f>VLOOKUP(A43,グループ情報_ショットガン!$B$16:$G$1048576,3,FALSE)</f>
        <v>0</v>
      </c>
      <c r="J43" s="133" t="str">
        <f>VLOOKUP(A43,グループ情報_ショットガン!$B$16:$G$1048576,4,FALSE)</f>
        <v>0</v>
      </c>
      <c r="K43" s="133" t="str">
        <f>VLOOKUP(A43,グループ情報_ショットガン!$B$16:$G$1048576,5,FALSE)</f>
        <v>0</v>
      </c>
      <c r="L43" s="133" t="str">
        <f>VLOOKUP(A43,グループ情報_ショットガン!$B$16:$G$1048576,6,FALSE)</f>
        <v>0</v>
      </c>
    </row>
    <row r="44" spans="1:12">
      <c r="A44" s="132">
        <v>43</v>
      </c>
      <c r="B44" s="131" t="s">
        <v>139</v>
      </c>
      <c r="C44" s="134" t="str">
        <f>VLOOKUP(A44,検体情報_ショットガン!$A$13:$O$1048576,3,FALSE)</f>
        <v>0</v>
      </c>
      <c r="D44" s="134" t="str">
        <f>VLOOKUP(A44,検体情報_ショットガン!$A$13:$P$1048576,9,FALSE)</f>
        <v>0</v>
      </c>
      <c r="E44" s="134" t="str">
        <f>VLOOKUP(A44,検体情報_ショットガン!$A$13:$O$1048576,10,FALSE)</f>
        <v>0</v>
      </c>
      <c r="F44" s="134" t="str">
        <f>VLOOKUP(A44,検体情報_ショットガン!$A$13:$P$1048576,11,FALSE)</f>
        <v>0</v>
      </c>
      <c r="G44" s="133" t="str">
        <f>VLOOKUP(A44,検体情報_ショットガン!$A$13:$P$1048576,12,FALSE)</f>
        <v>0</v>
      </c>
      <c r="H44" s="133" t="str">
        <f>VLOOKUP(A44,検体情報_ショットガン!$A$13:$P$1048576,13,FALSE)</f>
        <v>0</v>
      </c>
      <c r="I44" s="133" t="str">
        <f>VLOOKUP(A44,グループ情報_ショットガン!$B$16:$G$1048576,3,FALSE)</f>
        <v>0</v>
      </c>
      <c r="J44" s="133" t="str">
        <f>VLOOKUP(A44,グループ情報_ショットガン!$B$16:$G$1048576,4,FALSE)</f>
        <v>0</v>
      </c>
      <c r="K44" s="133" t="str">
        <f>VLOOKUP(A44,グループ情報_ショットガン!$B$16:$G$1048576,5,FALSE)</f>
        <v>0</v>
      </c>
      <c r="L44" s="133" t="str">
        <f>VLOOKUP(A44,グループ情報_ショットガン!$B$16:$G$1048576,6,FALSE)</f>
        <v>0</v>
      </c>
    </row>
    <row r="45" spans="1:12">
      <c r="A45" s="132">
        <v>44</v>
      </c>
      <c r="B45" s="131" t="s">
        <v>140</v>
      </c>
      <c r="C45" s="134" t="str">
        <f>VLOOKUP(A45,検体情報_ショットガン!$A$13:$O$1048576,3,FALSE)</f>
        <v>0</v>
      </c>
      <c r="D45" s="134" t="str">
        <f>VLOOKUP(A45,検体情報_ショットガン!$A$13:$P$1048576,9,FALSE)</f>
        <v>0</v>
      </c>
      <c r="E45" s="134" t="str">
        <f>VLOOKUP(A45,検体情報_ショットガン!$A$13:$O$1048576,10,FALSE)</f>
        <v>0</v>
      </c>
      <c r="F45" s="134" t="str">
        <f>VLOOKUP(A45,検体情報_ショットガン!$A$13:$P$1048576,11,FALSE)</f>
        <v>0</v>
      </c>
      <c r="G45" s="133" t="str">
        <f>VLOOKUP(A45,検体情報_ショットガン!$A$13:$P$1048576,12,FALSE)</f>
        <v>0</v>
      </c>
      <c r="H45" s="133" t="str">
        <f>VLOOKUP(A45,検体情報_ショットガン!$A$13:$P$1048576,13,FALSE)</f>
        <v>0</v>
      </c>
      <c r="I45" s="133" t="str">
        <f>VLOOKUP(A45,グループ情報_ショットガン!$B$16:$G$1048576,3,FALSE)</f>
        <v>0</v>
      </c>
      <c r="J45" s="133" t="str">
        <f>VLOOKUP(A45,グループ情報_ショットガン!$B$16:$G$1048576,4,FALSE)</f>
        <v>0</v>
      </c>
      <c r="K45" s="133" t="str">
        <f>VLOOKUP(A45,グループ情報_ショットガン!$B$16:$G$1048576,5,FALSE)</f>
        <v>0</v>
      </c>
      <c r="L45" s="133" t="str">
        <f>VLOOKUP(A45,グループ情報_ショットガン!$B$16:$G$1048576,6,FALSE)</f>
        <v>0</v>
      </c>
    </row>
    <row r="46" spans="1:12">
      <c r="A46" s="132">
        <v>45</v>
      </c>
      <c r="B46" s="131" t="s">
        <v>141</v>
      </c>
      <c r="C46" s="134" t="str">
        <f>VLOOKUP(A46,検体情報_ショットガン!$A$13:$O$1048576,3,FALSE)</f>
        <v>0</v>
      </c>
      <c r="D46" s="134" t="str">
        <f>VLOOKUP(A46,検体情報_ショットガン!$A$13:$P$1048576,9,FALSE)</f>
        <v>0</v>
      </c>
      <c r="E46" s="134" t="str">
        <f>VLOOKUP(A46,検体情報_ショットガン!$A$13:$O$1048576,10,FALSE)</f>
        <v>0</v>
      </c>
      <c r="F46" s="134" t="str">
        <f>VLOOKUP(A46,検体情報_ショットガン!$A$13:$P$1048576,11,FALSE)</f>
        <v>0</v>
      </c>
      <c r="G46" s="133" t="str">
        <f>VLOOKUP(A46,検体情報_ショットガン!$A$13:$P$1048576,12,FALSE)</f>
        <v>0</v>
      </c>
      <c r="H46" s="133" t="str">
        <f>VLOOKUP(A46,検体情報_ショットガン!$A$13:$P$1048576,13,FALSE)</f>
        <v>0</v>
      </c>
      <c r="I46" s="133" t="str">
        <f>VLOOKUP(A46,グループ情報_ショットガン!$B$16:$G$1048576,3,FALSE)</f>
        <v>0</v>
      </c>
      <c r="J46" s="133" t="str">
        <f>VLOOKUP(A46,グループ情報_ショットガン!$B$16:$G$1048576,4,FALSE)</f>
        <v>0</v>
      </c>
      <c r="K46" s="133" t="str">
        <f>VLOOKUP(A46,グループ情報_ショットガン!$B$16:$G$1048576,5,FALSE)</f>
        <v>0</v>
      </c>
      <c r="L46" s="133" t="str">
        <f>VLOOKUP(A46,グループ情報_ショットガン!$B$16:$G$1048576,6,FALSE)</f>
        <v>0</v>
      </c>
    </row>
    <row r="47" spans="1:12">
      <c r="A47" s="132">
        <v>46</v>
      </c>
      <c r="B47" s="131" t="s">
        <v>142</v>
      </c>
      <c r="C47" s="134" t="str">
        <f>VLOOKUP(A47,検体情報_ショットガン!$A$13:$O$1048576,3,FALSE)</f>
        <v>0</v>
      </c>
      <c r="D47" s="134" t="str">
        <f>VLOOKUP(A47,検体情報_ショットガン!$A$13:$P$1048576,9,FALSE)</f>
        <v>0</v>
      </c>
      <c r="E47" s="134" t="str">
        <f>VLOOKUP(A47,検体情報_ショットガン!$A$13:$O$1048576,10,FALSE)</f>
        <v>0</v>
      </c>
      <c r="F47" s="134" t="str">
        <f>VLOOKUP(A47,検体情報_ショットガン!$A$13:$P$1048576,11,FALSE)</f>
        <v>0</v>
      </c>
      <c r="G47" s="133" t="str">
        <f>VLOOKUP(A47,検体情報_ショットガン!$A$13:$P$1048576,12,FALSE)</f>
        <v>0</v>
      </c>
      <c r="H47" s="133" t="str">
        <f>VLOOKUP(A47,検体情報_ショットガン!$A$13:$P$1048576,13,FALSE)</f>
        <v>0</v>
      </c>
      <c r="I47" s="133" t="str">
        <f>VLOOKUP(A47,グループ情報_ショットガン!$B$16:$G$1048576,3,FALSE)</f>
        <v>0</v>
      </c>
      <c r="J47" s="133" t="str">
        <f>VLOOKUP(A47,グループ情報_ショットガン!$B$16:$G$1048576,4,FALSE)</f>
        <v>0</v>
      </c>
      <c r="K47" s="133" t="str">
        <f>VLOOKUP(A47,グループ情報_ショットガン!$B$16:$G$1048576,5,FALSE)</f>
        <v>0</v>
      </c>
      <c r="L47" s="133" t="str">
        <f>VLOOKUP(A47,グループ情報_ショットガン!$B$16:$G$1048576,6,FALSE)</f>
        <v>0</v>
      </c>
    </row>
    <row r="48" spans="1:12">
      <c r="A48" s="132">
        <v>47</v>
      </c>
      <c r="B48" s="131" t="s">
        <v>143</v>
      </c>
      <c r="C48" s="134" t="str">
        <f>VLOOKUP(A48,検体情報_ショットガン!$A$13:$O$1048576,3,FALSE)</f>
        <v>0</v>
      </c>
      <c r="D48" s="134" t="str">
        <f>VLOOKUP(A48,検体情報_ショットガン!$A$13:$P$1048576,9,FALSE)</f>
        <v>0</v>
      </c>
      <c r="E48" s="134" t="str">
        <f>VLOOKUP(A48,検体情報_ショットガン!$A$13:$O$1048576,10,FALSE)</f>
        <v>0</v>
      </c>
      <c r="F48" s="134" t="str">
        <f>VLOOKUP(A48,検体情報_ショットガン!$A$13:$P$1048576,11,FALSE)</f>
        <v>0</v>
      </c>
      <c r="G48" s="133" t="str">
        <f>VLOOKUP(A48,検体情報_ショットガン!$A$13:$P$1048576,12,FALSE)</f>
        <v>0</v>
      </c>
      <c r="H48" s="133" t="str">
        <f>VLOOKUP(A48,検体情報_ショットガン!$A$13:$P$1048576,13,FALSE)</f>
        <v>0</v>
      </c>
      <c r="I48" s="133" t="str">
        <f>VLOOKUP(A48,グループ情報_ショットガン!$B$16:$G$1048576,3,FALSE)</f>
        <v>0</v>
      </c>
      <c r="J48" s="133" t="str">
        <f>VLOOKUP(A48,グループ情報_ショットガン!$B$16:$G$1048576,4,FALSE)</f>
        <v>0</v>
      </c>
      <c r="K48" s="133" t="str">
        <f>VLOOKUP(A48,グループ情報_ショットガン!$B$16:$G$1048576,5,FALSE)</f>
        <v>0</v>
      </c>
      <c r="L48" s="133" t="str">
        <f>VLOOKUP(A48,グループ情報_ショットガン!$B$16:$G$1048576,6,FALSE)</f>
        <v>0</v>
      </c>
    </row>
    <row r="49" spans="1:12">
      <c r="A49" s="132">
        <v>48</v>
      </c>
      <c r="B49" s="131" t="s">
        <v>144</v>
      </c>
      <c r="C49" s="134" t="str">
        <f>VLOOKUP(A49,検体情報_ショットガン!$A$13:$O$1048576,3,FALSE)</f>
        <v>0</v>
      </c>
      <c r="D49" s="134" t="str">
        <f>VLOOKUP(A49,検体情報_ショットガン!$A$13:$P$1048576,9,FALSE)</f>
        <v>0</v>
      </c>
      <c r="E49" s="134" t="str">
        <f>VLOOKUP(A49,検体情報_ショットガン!$A$13:$O$1048576,10,FALSE)</f>
        <v>0</v>
      </c>
      <c r="F49" s="134" t="str">
        <f>VLOOKUP(A49,検体情報_ショットガン!$A$13:$P$1048576,11,FALSE)</f>
        <v>0</v>
      </c>
      <c r="G49" s="133" t="str">
        <f>VLOOKUP(A49,検体情報_ショットガン!$A$13:$P$1048576,12,FALSE)</f>
        <v>0</v>
      </c>
      <c r="H49" s="133" t="str">
        <f>VLOOKUP(A49,検体情報_ショットガン!$A$13:$P$1048576,13,FALSE)</f>
        <v>0</v>
      </c>
      <c r="I49" s="133" t="str">
        <f>VLOOKUP(A49,グループ情報_ショットガン!$B$16:$G$1048576,3,FALSE)</f>
        <v>0</v>
      </c>
      <c r="J49" s="133" t="str">
        <f>VLOOKUP(A49,グループ情報_ショットガン!$B$16:$G$1048576,4,FALSE)</f>
        <v>0</v>
      </c>
      <c r="K49" s="133" t="str">
        <f>VLOOKUP(A49,グループ情報_ショットガン!$B$16:$G$1048576,5,FALSE)</f>
        <v>0</v>
      </c>
      <c r="L49" s="133" t="str">
        <f>VLOOKUP(A49,グループ情報_ショットガン!$B$16:$G$1048576,6,FALSE)</f>
        <v>0</v>
      </c>
    </row>
    <row r="50" spans="1:12">
      <c r="A50" s="132">
        <v>49</v>
      </c>
      <c r="B50" s="131" t="s">
        <v>145</v>
      </c>
      <c r="C50" s="134" t="str">
        <f>VLOOKUP(A50,検体情報_ショットガン!$A$13:$O$1048576,3,FALSE)</f>
        <v>0</v>
      </c>
      <c r="D50" s="134" t="str">
        <f>VLOOKUP(A50,検体情報_ショットガン!$A$13:$P$1048576,9,FALSE)</f>
        <v>0</v>
      </c>
      <c r="E50" s="134" t="str">
        <f>VLOOKUP(A50,検体情報_ショットガン!$A$13:$O$1048576,10,FALSE)</f>
        <v>0</v>
      </c>
      <c r="F50" s="134" t="str">
        <f>VLOOKUP(A50,検体情報_ショットガン!$A$13:$P$1048576,11,FALSE)</f>
        <v>0</v>
      </c>
      <c r="G50" s="133" t="str">
        <f>VLOOKUP(A50,検体情報_ショットガン!$A$13:$P$1048576,12,FALSE)</f>
        <v>0</v>
      </c>
      <c r="H50" s="133" t="str">
        <f>VLOOKUP(A50,検体情報_ショットガン!$A$13:$P$1048576,13,FALSE)</f>
        <v>0</v>
      </c>
      <c r="I50" s="133" t="str">
        <f>VLOOKUP(A50,グループ情報_ショットガン!$B$16:$G$1048576,3,FALSE)</f>
        <v>0</v>
      </c>
      <c r="J50" s="133" t="str">
        <f>VLOOKUP(A50,グループ情報_ショットガン!$B$16:$G$1048576,4,FALSE)</f>
        <v>0</v>
      </c>
      <c r="K50" s="133" t="str">
        <f>VLOOKUP(A50,グループ情報_ショットガン!$B$16:$G$1048576,5,FALSE)</f>
        <v>0</v>
      </c>
      <c r="L50" s="133" t="str">
        <f>VLOOKUP(A50,グループ情報_ショットガン!$B$16:$G$1048576,6,FALSE)</f>
        <v>0</v>
      </c>
    </row>
    <row r="51" spans="1:12">
      <c r="A51" s="132">
        <v>50</v>
      </c>
      <c r="B51" s="131" t="s">
        <v>146</v>
      </c>
      <c r="C51" s="134" t="str">
        <f>VLOOKUP(A51,検体情報_ショットガン!$A$13:$O$1048576,3,FALSE)</f>
        <v>0</v>
      </c>
      <c r="D51" s="134" t="str">
        <f>VLOOKUP(A51,検体情報_ショットガン!$A$13:$P$1048576,9,FALSE)</f>
        <v>0</v>
      </c>
      <c r="E51" s="134" t="str">
        <f>VLOOKUP(A51,検体情報_ショットガン!$A$13:$O$1048576,10,FALSE)</f>
        <v>0</v>
      </c>
      <c r="F51" s="134" t="str">
        <f>VLOOKUP(A51,検体情報_ショットガン!$A$13:$P$1048576,11,FALSE)</f>
        <v>0</v>
      </c>
      <c r="G51" s="133" t="str">
        <f>VLOOKUP(A51,検体情報_ショットガン!$A$13:$P$1048576,12,FALSE)</f>
        <v>0</v>
      </c>
      <c r="H51" s="133" t="str">
        <f>VLOOKUP(A51,検体情報_ショットガン!$A$13:$P$1048576,13,FALSE)</f>
        <v>0</v>
      </c>
      <c r="I51" s="133" t="str">
        <f>VLOOKUP(A51,グループ情報_ショットガン!$B$16:$G$1048576,3,FALSE)</f>
        <v>0</v>
      </c>
      <c r="J51" s="133" t="str">
        <f>VLOOKUP(A51,グループ情報_ショットガン!$B$16:$G$1048576,4,FALSE)</f>
        <v>0</v>
      </c>
      <c r="K51" s="133" t="str">
        <f>VLOOKUP(A51,グループ情報_ショットガン!$B$16:$G$1048576,5,FALSE)</f>
        <v>0</v>
      </c>
      <c r="L51" s="133" t="str">
        <f>VLOOKUP(A51,グループ情報_ショットガン!$B$16:$G$1048576,6,FALSE)</f>
        <v>0</v>
      </c>
    </row>
    <row r="52" spans="1:12">
      <c r="A52" s="132">
        <v>51</v>
      </c>
      <c r="B52" s="131" t="s">
        <v>147</v>
      </c>
      <c r="C52" s="134" t="str">
        <f>VLOOKUP(A52,検体情報_ショットガン!$A$13:$O$1048576,3,FALSE)</f>
        <v>0</v>
      </c>
      <c r="D52" s="134" t="str">
        <f>VLOOKUP(A52,検体情報_ショットガン!$A$13:$P$1048576,9,FALSE)</f>
        <v>0</v>
      </c>
      <c r="E52" s="134" t="str">
        <f>VLOOKUP(A52,検体情報_ショットガン!$A$13:$O$1048576,10,FALSE)</f>
        <v>0</v>
      </c>
      <c r="F52" s="134" t="str">
        <f>VLOOKUP(A52,検体情報_ショットガン!$A$13:$P$1048576,11,FALSE)</f>
        <v>0</v>
      </c>
      <c r="G52" s="133" t="str">
        <f>VLOOKUP(A52,検体情報_ショットガン!$A$13:$P$1048576,12,FALSE)</f>
        <v>0</v>
      </c>
      <c r="H52" s="133" t="str">
        <f>VLOOKUP(A52,検体情報_ショットガン!$A$13:$P$1048576,13,FALSE)</f>
        <v>0</v>
      </c>
      <c r="I52" s="133" t="str">
        <f>VLOOKUP(A52,グループ情報_ショットガン!$B$16:$G$1048576,3,FALSE)</f>
        <v>0</v>
      </c>
      <c r="J52" s="133" t="str">
        <f>VLOOKUP(A52,グループ情報_ショットガン!$B$16:$G$1048576,4,FALSE)</f>
        <v>0</v>
      </c>
      <c r="K52" s="133" t="str">
        <f>VLOOKUP(A52,グループ情報_ショットガン!$B$16:$G$1048576,5,FALSE)</f>
        <v>0</v>
      </c>
      <c r="L52" s="133" t="str">
        <f>VLOOKUP(A52,グループ情報_ショットガン!$B$16:$G$1048576,6,FALSE)</f>
        <v>0</v>
      </c>
    </row>
    <row r="53" spans="1:12">
      <c r="A53" s="132">
        <v>52</v>
      </c>
      <c r="B53" s="131" t="s">
        <v>148</v>
      </c>
      <c r="C53" s="134" t="str">
        <f>VLOOKUP(A53,検体情報_ショットガン!$A$13:$O$1048576,3,FALSE)</f>
        <v>0</v>
      </c>
      <c r="D53" s="134" t="str">
        <f>VLOOKUP(A53,検体情報_ショットガン!$A$13:$P$1048576,9,FALSE)</f>
        <v>0</v>
      </c>
      <c r="E53" s="134" t="str">
        <f>VLOOKUP(A53,検体情報_ショットガン!$A$13:$O$1048576,10,FALSE)</f>
        <v>0</v>
      </c>
      <c r="F53" s="134" t="str">
        <f>VLOOKUP(A53,検体情報_ショットガン!$A$13:$P$1048576,11,FALSE)</f>
        <v>0</v>
      </c>
      <c r="G53" s="133" t="str">
        <f>VLOOKUP(A53,検体情報_ショットガン!$A$13:$P$1048576,12,FALSE)</f>
        <v>0</v>
      </c>
      <c r="H53" s="133" t="str">
        <f>VLOOKUP(A53,検体情報_ショットガン!$A$13:$P$1048576,13,FALSE)</f>
        <v>0</v>
      </c>
      <c r="I53" s="133" t="str">
        <f>VLOOKUP(A53,グループ情報_ショットガン!$B$16:$G$1048576,3,FALSE)</f>
        <v>0</v>
      </c>
      <c r="J53" s="133" t="str">
        <f>VLOOKUP(A53,グループ情報_ショットガン!$B$16:$G$1048576,4,FALSE)</f>
        <v>0</v>
      </c>
      <c r="K53" s="133" t="str">
        <f>VLOOKUP(A53,グループ情報_ショットガン!$B$16:$G$1048576,5,FALSE)</f>
        <v>0</v>
      </c>
      <c r="L53" s="133" t="str">
        <f>VLOOKUP(A53,グループ情報_ショットガン!$B$16:$G$1048576,6,FALSE)</f>
        <v>0</v>
      </c>
    </row>
    <row r="54" spans="1:12">
      <c r="A54" s="132">
        <v>53</v>
      </c>
      <c r="B54" s="131" t="s">
        <v>149</v>
      </c>
      <c r="C54" s="134" t="str">
        <f>VLOOKUP(A54,検体情報_ショットガン!$A$13:$O$1048576,3,FALSE)</f>
        <v>0</v>
      </c>
      <c r="D54" s="134" t="str">
        <f>VLOOKUP(A54,検体情報_ショットガン!$A$13:$P$1048576,9,FALSE)</f>
        <v>0</v>
      </c>
      <c r="E54" s="134" t="str">
        <f>VLOOKUP(A54,検体情報_ショットガン!$A$13:$O$1048576,10,FALSE)</f>
        <v>0</v>
      </c>
      <c r="F54" s="134" t="str">
        <f>VLOOKUP(A54,検体情報_ショットガン!$A$13:$P$1048576,11,FALSE)</f>
        <v>0</v>
      </c>
      <c r="G54" s="133" t="str">
        <f>VLOOKUP(A54,検体情報_ショットガン!$A$13:$P$1048576,12,FALSE)</f>
        <v>0</v>
      </c>
      <c r="H54" s="133" t="str">
        <f>VLOOKUP(A54,検体情報_ショットガン!$A$13:$P$1048576,13,FALSE)</f>
        <v>0</v>
      </c>
      <c r="I54" s="133" t="str">
        <f>VLOOKUP(A54,グループ情報_ショットガン!$B$16:$G$1048576,3,FALSE)</f>
        <v>0</v>
      </c>
      <c r="J54" s="133" t="str">
        <f>VLOOKUP(A54,グループ情報_ショットガン!$B$16:$G$1048576,4,FALSE)</f>
        <v>0</v>
      </c>
      <c r="K54" s="133" t="str">
        <f>VLOOKUP(A54,グループ情報_ショットガン!$B$16:$G$1048576,5,FALSE)</f>
        <v>0</v>
      </c>
      <c r="L54" s="133" t="str">
        <f>VLOOKUP(A54,グループ情報_ショットガン!$B$16:$G$1048576,6,FALSE)</f>
        <v>0</v>
      </c>
    </row>
    <row r="55" spans="1:12">
      <c r="A55" s="132">
        <v>54</v>
      </c>
      <c r="B55" s="131" t="s">
        <v>150</v>
      </c>
      <c r="C55" s="134" t="str">
        <f>VLOOKUP(A55,検体情報_ショットガン!$A$13:$O$1048576,3,FALSE)</f>
        <v>0</v>
      </c>
      <c r="D55" s="134" t="str">
        <f>VLOOKUP(A55,検体情報_ショットガン!$A$13:$P$1048576,9,FALSE)</f>
        <v>0</v>
      </c>
      <c r="E55" s="134" t="str">
        <f>VLOOKUP(A55,検体情報_ショットガン!$A$13:$O$1048576,10,FALSE)</f>
        <v>0</v>
      </c>
      <c r="F55" s="134" t="str">
        <f>VLOOKUP(A55,検体情報_ショットガン!$A$13:$P$1048576,11,FALSE)</f>
        <v>0</v>
      </c>
      <c r="G55" s="133" t="str">
        <f>VLOOKUP(A55,検体情報_ショットガン!$A$13:$P$1048576,12,FALSE)</f>
        <v>0</v>
      </c>
      <c r="H55" s="133" t="str">
        <f>VLOOKUP(A55,検体情報_ショットガン!$A$13:$P$1048576,13,FALSE)</f>
        <v>0</v>
      </c>
      <c r="I55" s="133" t="str">
        <f>VLOOKUP(A55,グループ情報_ショットガン!$B$16:$G$1048576,3,FALSE)</f>
        <v>0</v>
      </c>
      <c r="J55" s="133" t="str">
        <f>VLOOKUP(A55,グループ情報_ショットガン!$B$16:$G$1048576,4,FALSE)</f>
        <v>0</v>
      </c>
      <c r="K55" s="133" t="str">
        <f>VLOOKUP(A55,グループ情報_ショットガン!$B$16:$G$1048576,5,FALSE)</f>
        <v>0</v>
      </c>
      <c r="L55" s="133" t="str">
        <f>VLOOKUP(A55,グループ情報_ショットガン!$B$16:$G$1048576,6,FALSE)</f>
        <v>0</v>
      </c>
    </row>
    <row r="56" spans="1:12">
      <c r="A56" s="132">
        <v>55</v>
      </c>
      <c r="B56" s="131" t="s">
        <v>151</v>
      </c>
      <c r="C56" s="134" t="str">
        <f>VLOOKUP(A56,検体情報_ショットガン!$A$13:$O$1048576,3,FALSE)</f>
        <v>0</v>
      </c>
      <c r="D56" s="134" t="str">
        <f>VLOOKUP(A56,検体情報_ショットガン!$A$13:$P$1048576,9,FALSE)</f>
        <v>0</v>
      </c>
      <c r="E56" s="134" t="str">
        <f>VLOOKUP(A56,検体情報_ショットガン!$A$13:$O$1048576,10,FALSE)</f>
        <v>0</v>
      </c>
      <c r="F56" s="134" t="str">
        <f>VLOOKUP(A56,検体情報_ショットガン!$A$13:$P$1048576,11,FALSE)</f>
        <v>0</v>
      </c>
      <c r="G56" s="133" t="str">
        <f>VLOOKUP(A56,検体情報_ショットガン!$A$13:$P$1048576,12,FALSE)</f>
        <v>0</v>
      </c>
      <c r="H56" s="133" t="str">
        <f>VLOOKUP(A56,検体情報_ショットガン!$A$13:$P$1048576,13,FALSE)</f>
        <v>0</v>
      </c>
      <c r="I56" s="133" t="str">
        <f>VLOOKUP(A56,グループ情報_ショットガン!$B$16:$G$1048576,3,FALSE)</f>
        <v>0</v>
      </c>
      <c r="J56" s="133" t="str">
        <f>VLOOKUP(A56,グループ情報_ショットガン!$B$16:$G$1048576,4,FALSE)</f>
        <v>0</v>
      </c>
      <c r="K56" s="133" t="str">
        <f>VLOOKUP(A56,グループ情報_ショットガン!$B$16:$G$1048576,5,FALSE)</f>
        <v>0</v>
      </c>
      <c r="L56" s="133" t="str">
        <f>VLOOKUP(A56,グループ情報_ショットガン!$B$16:$G$1048576,6,FALSE)</f>
        <v>0</v>
      </c>
    </row>
    <row r="57" spans="1:12">
      <c r="A57" s="132">
        <v>56</v>
      </c>
      <c r="B57" s="131" t="s">
        <v>152</v>
      </c>
      <c r="C57" s="134" t="str">
        <f>VLOOKUP(A57,検体情報_ショットガン!$A$13:$O$1048576,3,FALSE)</f>
        <v>0</v>
      </c>
      <c r="D57" s="134" t="str">
        <f>VLOOKUP(A57,検体情報_ショットガン!$A$13:$P$1048576,9,FALSE)</f>
        <v>0</v>
      </c>
      <c r="E57" s="134" t="str">
        <f>VLOOKUP(A57,検体情報_ショットガン!$A$13:$O$1048576,10,FALSE)</f>
        <v>0</v>
      </c>
      <c r="F57" s="134" t="str">
        <f>VLOOKUP(A57,検体情報_ショットガン!$A$13:$P$1048576,11,FALSE)</f>
        <v>0</v>
      </c>
      <c r="G57" s="133" t="str">
        <f>VLOOKUP(A57,検体情報_ショットガン!$A$13:$P$1048576,12,FALSE)</f>
        <v>0</v>
      </c>
      <c r="H57" s="133" t="str">
        <f>VLOOKUP(A57,検体情報_ショットガン!$A$13:$P$1048576,13,FALSE)</f>
        <v>0</v>
      </c>
      <c r="I57" s="133" t="str">
        <f>VLOOKUP(A57,グループ情報_ショットガン!$B$16:$G$1048576,3,FALSE)</f>
        <v>0</v>
      </c>
      <c r="J57" s="133" t="str">
        <f>VLOOKUP(A57,グループ情報_ショットガン!$B$16:$G$1048576,4,FALSE)</f>
        <v>0</v>
      </c>
      <c r="K57" s="133" t="str">
        <f>VLOOKUP(A57,グループ情報_ショットガン!$B$16:$G$1048576,5,FALSE)</f>
        <v>0</v>
      </c>
      <c r="L57" s="133" t="str">
        <f>VLOOKUP(A57,グループ情報_ショットガン!$B$16:$G$1048576,6,FALSE)</f>
        <v>0</v>
      </c>
    </row>
    <row r="58" spans="1:12">
      <c r="A58" s="132">
        <v>57</v>
      </c>
      <c r="B58" s="131" t="s">
        <v>153</v>
      </c>
      <c r="C58" s="134" t="str">
        <f>VLOOKUP(A58,検体情報_ショットガン!$A$13:$O$1048576,3,FALSE)</f>
        <v>0</v>
      </c>
      <c r="D58" s="134" t="str">
        <f>VLOOKUP(A58,検体情報_ショットガン!$A$13:$P$1048576,9,FALSE)</f>
        <v>0</v>
      </c>
      <c r="E58" s="134" t="str">
        <f>VLOOKUP(A58,検体情報_ショットガン!$A$13:$O$1048576,10,FALSE)</f>
        <v>0</v>
      </c>
      <c r="F58" s="134" t="str">
        <f>VLOOKUP(A58,検体情報_ショットガン!$A$13:$P$1048576,11,FALSE)</f>
        <v>0</v>
      </c>
      <c r="G58" s="133" t="str">
        <f>VLOOKUP(A58,検体情報_ショットガン!$A$13:$P$1048576,12,FALSE)</f>
        <v>0</v>
      </c>
      <c r="H58" s="133" t="str">
        <f>VLOOKUP(A58,検体情報_ショットガン!$A$13:$P$1048576,13,FALSE)</f>
        <v>0</v>
      </c>
      <c r="I58" s="133" t="str">
        <f>VLOOKUP(A58,グループ情報_ショットガン!$B$16:$G$1048576,3,FALSE)</f>
        <v>0</v>
      </c>
      <c r="J58" s="133" t="str">
        <f>VLOOKUP(A58,グループ情報_ショットガン!$B$16:$G$1048576,4,FALSE)</f>
        <v>0</v>
      </c>
      <c r="K58" s="133" t="str">
        <f>VLOOKUP(A58,グループ情報_ショットガン!$B$16:$G$1048576,5,FALSE)</f>
        <v>0</v>
      </c>
      <c r="L58" s="133" t="str">
        <f>VLOOKUP(A58,グループ情報_ショットガン!$B$16:$G$1048576,6,FALSE)</f>
        <v>0</v>
      </c>
    </row>
    <row r="59" spans="1:12">
      <c r="A59" s="132">
        <v>58</v>
      </c>
      <c r="B59" s="131" t="s">
        <v>154</v>
      </c>
      <c r="C59" s="134" t="str">
        <f>VLOOKUP(A59,検体情報_ショットガン!$A$13:$O$1048576,3,FALSE)</f>
        <v>0</v>
      </c>
      <c r="D59" s="134" t="str">
        <f>VLOOKUP(A59,検体情報_ショットガン!$A$13:$P$1048576,9,FALSE)</f>
        <v>0</v>
      </c>
      <c r="E59" s="134" t="str">
        <f>VLOOKUP(A59,検体情報_ショットガン!$A$13:$O$1048576,10,FALSE)</f>
        <v>0</v>
      </c>
      <c r="F59" s="134" t="str">
        <f>VLOOKUP(A59,検体情報_ショットガン!$A$13:$P$1048576,11,FALSE)</f>
        <v>0</v>
      </c>
      <c r="G59" s="133" t="str">
        <f>VLOOKUP(A59,検体情報_ショットガン!$A$13:$P$1048576,12,FALSE)</f>
        <v>0</v>
      </c>
      <c r="H59" s="133" t="str">
        <f>VLOOKUP(A59,検体情報_ショットガン!$A$13:$P$1048576,13,FALSE)</f>
        <v>0</v>
      </c>
      <c r="I59" s="133" t="str">
        <f>VLOOKUP(A59,グループ情報_ショットガン!$B$16:$G$1048576,3,FALSE)</f>
        <v>0</v>
      </c>
      <c r="J59" s="133" t="str">
        <f>VLOOKUP(A59,グループ情報_ショットガン!$B$16:$G$1048576,4,FALSE)</f>
        <v>0</v>
      </c>
      <c r="K59" s="133" t="str">
        <f>VLOOKUP(A59,グループ情報_ショットガン!$B$16:$G$1048576,5,FALSE)</f>
        <v>0</v>
      </c>
      <c r="L59" s="133" t="str">
        <f>VLOOKUP(A59,グループ情報_ショットガン!$B$16:$G$1048576,6,FALSE)</f>
        <v>0</v>
      </c>
    </row>
    <row r="60" spans="1:12">
      <c r="A60" s="132">
        <v>59</v>
      </c>
      <c r="B60" s="131" t="s">
        <v>155</v>
      </c>
      <c r="C60" s="134" t="str">
        <f>VLOOKUP(A60,検体情報_ショットガン!$A$13:$O$1048576,3,FALSE)</f>
        <v>0</v>
      </c>
      <c r="D60" s="134" t="str">
        <f>VLOOKUP(A60,検体情報_ショットガン!$A$13:$P$1048576,9,FALSE)</f>
        <v>0</v>
      </c>
      <c r="E60" s="134" t="str">
        <f>VLOOKUP(A60,検体情報_ショットガン!$A$13:$O$1048576,10,FALSE)</f>
        <v>0</v>
      </c>
      <c r="F60" s="134" t="str">
        <f>VLOOKUP(A60,検体情報_ショットガン!$A$13:$P$1048576,11,FALSE)</f>
        <v>0</v>
      </c>
      <c r="G60" s="133" t="str">
        <f>VLOOKUP(A60,検体情報_ショットガン!$A$13:$P$1048576,12,FALSE)</f>
        <v>0</v>
      </c>
      <c r="H60" s="133" t="str">
        <f>VLOOKUP(A60,検体情報_ショットガン!$A$13:$P$1048576,13,FALSE)</f>
        <v>0</v>
      </c>
      <c r="I60" s="133" t="str">
        <f>VLOOKUP(A60,グループ情報_ショットガン!$B$16:$G$1048576,3,FALSE)</f>
        <v>0</v>
      </c>
      <c r="J60" s="133" t="str">
        <f>VLOOKUP(A60,グループ情報_ショットガン!$B$16:$G$1048576,4,FALSE)</f>
        <v>0</v>
      </c>
      <c r="K60" s="133" t="str">
        <f>VLOOKUP(A60,グループ情報_ショットガン!$B$16:$G$1048576,5,FALSE)</f>
        <v>0</v>
      </c>
      <c r="L60" s="133" t="str">
        <f>VLOOKUP(A60,グループ情報_ショットガン!$B$16:$G$1048576,6,FALSE)</f>
        <v>0</v>
      </c>
    </row>
    <row r="61" spans="1:12">
      <c r="A61" s="132">
        <v>60</v>
      </c>
      <c r="B61" s="131" t="s">
        <v>156</v>
      </c>
      <c r="C61" s="134" t="str">
        <f>VLOOKUP(A61,検体情報_ショットガン!$A$13:$O$1048576,3,FALSE)</f>
        <v>0</v>
      </c>
      <c r="D61" s="134" t="str">
        <f>VLOOKUP(A61,検体情報_ショットガン!$A$13:$P$1048576,9,FALSE)</f>
        <v>0</v>
      </c>
      <c r="E61" s="134" t="str">
        <f>VLOOKUP(A61,検体情報_ショットガン!$A$13:$O$1048576,10,FALSE)</f>
        <v>0</v>
      </c>
      <c r="F61" s="134" t="str">
        <f>VLOOKUP(A61,検体情報_ショットガン!$A$13:$P$1048576,11,FALSE)</f>
        <v>0</v>
      </c>
      <c r="G61" s="133" t="str">
        <f>VLOOKUP(A61,検体情報_ショットガン!$A$13:$P$1048576,12,FALSE)</f>
        <v>0</v>
      </c>
      <c r="H61" s="133" t="str">
        <f>VLOOKUP(A61,検体情報_ショットガン!$A$13:$P$1048576,13,FALSE)</f>
        <v>0</v>
      </c>
      <c r="I61" s="133" t="str">
        <f>VLOOKUP(A61,グループ情報_ショットガン!$B$16:$G$1048576,3,FALSE)</f>
        <v>0</v>
      </c>
      <c r="J61" s="133" t="str">
        <f>VLOOKUP(A61,グループ情報_ショットガン!$B$16:$G$1048576,4,FALSE)</f>
        <v>0</v>
      </c>
      <c r="K61" s="133" t="str">
        <f>VLOOKUP(A61,グループ情報_ショットガン!$B$16:$G$1048576,5,FALSE)</f>
        <v>0</v>
      </c>
      <c r="L61" s="133" t="str">
        <f>VLOOKUP(A61,グループ情報_ショットガン!$B$16:$G$1048576,6,FALSE)</f>
        <v>0</v>
      </c>
    </row>
    <row r="62" spans="1:12">
      <c r="A62" s="132">
        <v>61</v>
      </c>
      <c r="B62" s="131" t="s">
        <v>157</v>
      </c>
      <c r="C62" s="134" t="str">
        <f>VLOOKUP(A62,検体情報_ショットガン!$A$13:$O$1048576,3,FALSE)</f>
        <v>0</v>
      </c>
      <c r="D62" s="134" t="str">
        <f>VLOOKUP(A62,検体情報_ショットガン!$A$13:$P$1048576,9,FALSE)</f>
        <v>0</v>
      </c>
      <c r="E62" s="134" t="str">
        <f>VLOOKUP(A62,検体情報_ショットガン!$A$13:$O$1048576,10,FALSE)</f>
        <v>0</v>
      </c>
      <c r="F62" s="134" t="str">
        <f>VLOOKUP(A62,検体情報_ショットガン!$A$13:$P$1048576,11,FALSE)</f>
        <v>0</v>
      </c>
      <c r="G62" s="133" t="str">
        <f>VLOOKUP(A62,検体情報_ショットガン!$A$13:$P$1048576,12,FALSE)</f>
        <v>0</v>
      </c>
      <c r="H62" s="133" t="str">
        <f>VLOOKUP(A62,検体情報_ショットガン!$A$13:$P$1048576,13,FALSE)</f>
        <v>0</v>
      </c>
      <c r="I62" s="133" t="str">
        <f>VLOOKUP(A62,グループ情報_ショットガン!$B$16:$G$1048576,3,FALSE)</f>
        <v>0</v>
      </c>
      <c r="J62" s="133" t="str">
        <f>VLOOKUP(A62,グループ情報_ショットガン!$B$16:$G$1048576,4,FALSE)</f>
        <v>0</v>
      </c>
      <c r="K62" s="133" t="str">
        <f>VLOOKUP(A62,グループ情報_ショットガン!$B$16:$G$1048576,5,FALSE)</f>
        <v>0</v>
      </c>
      <c r="L62" s="133" t="str">
        <f>VLOOKUP(A62,グループ情報_ショットガン!$B$16:$G$1048576,6,FALSE)</f>
        <v>0</v>
      </c>
    </row>
    <row r="63" spans="1:12">
      <c r="A63" s="132">
        <v>62</v>
      </c>
      <c r="B63" s="131" t="s">
        <v>158</v>
      </c>
      <c r="C63" s="134" t="str">
        <f>VLOOKUP(A63,検体情報_ショットガン!$A$13:$O$1048576,3,FALSE)</f>
        <v>0</v>
      </c>
      <c r="D63" s="134" t="str">
        <f>VLOOKUP(A63,検体情報_ショットガン!$A$13:$P$1048576,9,FALSE)</f>
        <v>0</v>
      </c>
      <c r="E63" s="134" t="str">
        <f>VLOOKUP(A63,検体情報_ショットガン!$A$13:$O$1048576,10,FALSE)</f>
        <v>0</v>
      </c>
      <c r="F63" s="134" t="str">
        <f>VLOOKUP(A63,検体情報_ショットガン!$A$13:$P$1048576,11,FALSE)</f>
        <v>0</v>
      </c>
      <c r="G63" s="133" t="str">
        <f>VLOOKUP(A63,検体情報_ショットガン!$A$13:$P$1048576,12,FALSE)</f>
        <v>0</v>
      </c>
      <c r="H63" s="133" t="str">
        <f>VLOOKUP(A63,検体情報_ショットガン!$A$13:$P$1048576,13,FALSE)</f>
        <v>0</v>
      </c>
      <c r="I63" s="133" t="str">
        <f>VLOOKUP(A63,グループ情報_ショットガン!$B$16:$G$1048576,3,FALSE)</f>
        <v>0</v>
      </c>
      <c r="J63" s="133" t="str">
        <f>VLOOKUP(A63,グループ情報_ショットガン!$B$16:$G$1048576,4,FALSE)</f>
        <v>0</v>
      </c>
      <c r="K63" s="133" t="str">
        <f>VLOOKUP(A63,グループ情報_ショットガン!$B$16:$G$1048576,5,FALSE)</f>
        <v>0</v>
      </c>
      <c r="L63" s="133" t="str">
        <f>VLOOKUP(A63,グループ情報_ショットガン!$B$16:$G$1048576,6,FALSE)</f>
        <v>0</v>
      </c>
    </row>
    <row r="64" spans="1:12">
      <c r="A64" s="132">
        <v>63</v>
      </c>
      <c r="B64" s="131" t="s">
        <v>159</v>
      </c>
      <c r="C64" s="134" t="str">
        <f>VLOOKUP(A64,検体情報_ショットガン!$A$13:$O$1048576,3,FALSE)</f>
        <v>0</v>
      </c>
      <c r="D64" s="134" t="str">
        <f>VLOOKUP(A64,検体情報_ショットガン!$A$13:$P$1048576,9,FALSE)</f>
        <v>0</v>
      </c>
      <c r="E64" s="134" t="str">
        <f>VLOOKUP(A64,検体情報_ショットガン!$A$13:$O$1048576,10,FALSE)</f>
        <v>0</v>
      </c>
      <c r="F64" s="134" t="str">
        <f>VLOOKUP(A64,検体情報_ショットガン!$A$13:$P$1048576,11,FALSE)</f>
        <v>0</v>
      </c>
      <c r="G64" s="133" t="str">
        <f>VLOOKUP(A64,検体情報_ショットガン!$A$13:$P$1048576,12,FALSE)</f>
        <v>0</v>
      </c>
      <c r="H64" s="133" t="str">
        <f>VLOOKUP(A64,検体情報_ショットガン!$A$13:$P$1048576,13,FALSE)</f>
        <v>0</v>
      </c>
      <c r="I64" s="133" t="str">
        <f>VLOOKUP(A64,グループ情報_ショットガン!$B$16:$G$1048576,3,FALSE)</f>
        <v>0</v>
      </c>
      <c r="J64" s="133" t="str">
        <f>VLOOKUP(A64,グループ情報_ショットガン!$B$16:$G$1048576,4,FALSE)</f>
        <v>0</v>
      </c>
      <c r="K64" s="133" t="str">
        <f>VLOOKUP(A64,グループ情報_ショットガン!$B$16:$G$1048576,5,FALSE)</f>
        <v>0</v>
      </c>
      <c r="L64" s="133" t="str">
        <f>VLOOKUP(A64,グループ情報_ショットガン!$B$16:$G$1048576,6,FALSE)</f>
        <v>0</v>
      </c>
    </row>
    <row r="65" spans="1:12">
      <c r="A65" s="132">
        <v>64</v>
      </c>
      <c r="B65" s="131" t="s">
        <v>160</v>
      </c>
      <c r="C65" s="134" t="str">
        <f>VLOOKUP(A65,検体情報_ショットガン!$A$13:$O$1048576,3,FALSE)</f>
        <v>0</v>
      </c>
      <c r="D65" s="134" t="str">
        <f>VLOOKUP(A65,検体情報_ショットガン!$A$13:$P$1048576,9,FALSE)</f>
        <v>0</v>
      </c>
      <c r="E65" s="134" t="str">
        <f>VLOOKUP(A65,検体情報_ショットガン!$A$13:$O$1048576,10,FALSE)</f>
        <v>0</v>
      </c>
      <c r="F65" s="134" t="str">
        <f>VLOOKUP(A65,検体情報_ショットガン!$A$13:$P$1048576,11,FALSE)</f>
        <v>0</v>
      </c>
      <c r="G65" s="133" t="str">
        <f>VLOOKUP(A65,検体情報_ショットガン!$A$13:$P$1048576,12,FALSE)</f>
        <v>0</v>
      </c>
      <c r="H65" s="133" t="str">
        <f>VLOOKUP(A65,検体情報_ショットガン!$A$13:$P$1048576,13,FALSE)</f>
        <v>0</v>
      </c>
      <c r="I65" s="133" t="str">
        <f>VLOOKUP(A65,グループ情報_ショットガン!$B$16:$G$1048576,3,FALSE)</f>
        <v>0</v>
      </c>
      <c r="J65" s="133" t="str">
        <f>VLOOKUP(A65,グループ情報_ショットガン!$B$16:$G$1048576,4,FALSE)</f>
        <v>0</v>
      </c>
      <c r="K65" s="133" t="str">
        <f>VLOOKUP(A65,グループ情報_ショットガン!$B$16:$G$1048576,5,FALSE)</f>
        <v>0</v>
      </c>
      <c r="L65" s="133" t="str">
        <f>VLOOKUP(A65,グループ情報_ショットガン!$B$16:$G$1048576,6,FALSE)</f>
        <v>0</v>
      </c>
    </row>
    <row r="66" spans="1:12">
      <c r="A66" s="132">
        <v>65</v>
      </c>
      <c r="B66" s="131" t="s">
        <v>161</v>
      </c>
      <c r="C66" s="134" t="str">
        <f>VLOOKUP(A66,検体情報_ショットガン!$A$13:$O$1048576,3,FALSE)</f>
        <v>0</v>
      </c>
      <c r="D66" s="134" t="str">
        <f>VLOOKUP(A66,検体情報_ショットガン!$A$13:$P$1048576,9,FALSE)</f>
        <v>0</v>
      </c>
      <c r="E66" s="134" t="str">
        <f>VLOOKUP(A66,検体情報_ショットガン!$A$13:$O$1048576,10,FALSE)</f>
        <v>0</v>
      </c>
      <c r="F66" s="134" t="str">
        <f>VLOOKUP(A66,検体情報_ショットガン!$A$13:$P$1048576,11,FALSE)</f>
        <v>0</v>
      </c>
      <c r="G66" s="133" t="str">
        <f>VLOOKUP(A66,検体情報_ショットガン!$A$13:$P$1048576,12,FALSE)</f>
        <v>0</v>
      </c>
      <c r="H66" s="133" t="str">
        <f>VLOOKUP(A66,検体情報_ショットガン!$A$13:$P$1048576,13,FALSE)</f>
        <v>0</v>
      </c>
      <c r="I66" s="133" t="str">
        <f>VLOOKUP(A66,グループ情報_ショットガン!$B$16:$G$1048576,3,FALSE)</f>
        <v>0</v>
      </c>
      <c r="J66" s="133" t="str">
        <f>VLOOKUP(A66,グループ情報_ショットガン!$B$16:$G$1048576,4,FALSE)</f>
        <v>0</v>
      </c>
      <c r="K66" s="133" t="str">
        <f>VLOOKUP(A66,グループ情報_ショットガン!$B$16:$G$1048576,5,FALSE)</f>
        <v>0</v>
      </c>
      <c r="L66" s="133" t="str">
        <f>VLOOKUP(A66,グループ情報_ショットガン!$B$16:$G$1048576,6,FALSE)</f>
        <v>0</v>
      </c>
    </row>
    <row r="67" spans="1:12">
      <c r="A67" s="132">
        <v>66</v>
      </c>
      <c r="B67" s="131" t="s">
        <v>162</v>
      </c>
      <c r="C67" s="134" t="str">
        <f>VLOOKUP(A67,検体情報_ショットガン!$A$13:$O$1048576,3,FALSE)</f>
        <v>0</v>
      </c>
      <c r="D67" s="134" t="str">
        <f>VLOOKUP(A67,検体情報_ショットガン!$A$13:$P$1048576,9,FALSE)</f>
        <v>0</v>
      </c>
      <c r="E67" s="134" t="str">
        <f>VLOOKUP(A67,検体情報_ショットガン!$A$13:$O$1048576,10,FALSE)</f>
        <v>0</v>
      </c>
      <c r="F67" s="134" t="str">
        <f>VLOOKUP(A67,検体情報_ショットガン!$A$13:$P$1048576,11,FALSE)</f>
        <v>0</v>
      </c>
      <c r="G67" s="133" t="str">
        <f>VLOOKUP(A67,検体情報_ショットガン!$A$13:$P$1048576,12,FALSE)</f>
        <v>0</v>
      </c>
      <c r="H67" s="133" t="str">
        <f>VLOOKUP(A67,検体情報_ショットガン!$A$13:$P$1048576,13,FALSE)</f>
        <v>0</v>
      </c>
      <c r="I67" s="133" t="str">
        <f>VLOOKUP(A67,グループ情報_ショットガン!$B$16:$G$1048576,3,FALSE)</f>
        <v>0</v>
      </c>
      <c r="J67" s="133" t="str">
        <f>VLOOKUP(A67,グループ情報_ショットガン!$B$16:$G$1048576,4,FALSE)</f>
        <v>0</v>
      </c>
      <c r="K67" s="133" t="str">
        <f>VLOOKUP(A67,グループ情報_ショットガン!$B$16:$G$1048576,5,FALSE)</f>
        <v>0</v>
      </c>
      <c r="L67" s="133" t="str">
        <f>VLOOKUP(A67,グループ情報_ショットガン!$B$16:$G$1048576,6,FALSE)</f>
        <v>0</v>
      </c>
    </row>
    <row r="68" spans="1:12">
      <c r="A68" s="132">
        <v>67</v>
      </c>
      <c r="B68" s="131" t="s">
        <v>163</v>
      </c>
      <c r="C68" s="134" t="str">
        <f>VLOOKUP(A68,検体情報_ショットガン!$A$13:$O$1048576,3,FALSE)</f>
        <v>0</v>
      </c>
      <c r="D68" s="134" t="str">
        <f>VLOOKUP(A68,検体情報_ショットガン!$A$13:$P$1048576,9,FALSE)</f>
        <v>0</v>
      </c>
      <c r="E68" s="134" t="str">
        <f>VLOOKUP(A68,検体情報_ショットガン!$A$13:$O$1048576,10,FALSE)</f>
        <v>0</v>
      </c>
      <c r="F68" s="134" t="str">
        <f>VLOOKUP(A68,検体情報_ショットガン!$A$13:$P$1048576,11,FALSE)</f>
        <v>0</v>
      </c>
      <c r="G68" s="133" t="str">
        <f>VLOOKUP(A68,検体情報_ショットガン!$A$13:$P$1048576,12,FALSE)</f>
        <v>0</v>
      </c>
      <c r="H68" s="133" t="str">
        <f>VLOOKUP(A68,検体情報_ショットガン!$A$13:$P$1048576,13,FALSE)</f>
        <v>0</v>
      </c>
      <c r="I68" s="133" t="str">
        <f>VLOOKUP(A68,グループ情報_ショットガン!$B$16:$G$1048576,3,FALSE)</f>
        <v>0</v>
      </c>
      <c r="J68" s="133" t="str">
        <f>VLOOKUP(A68,グループ情報_ショットガン!$B$16:$G$1048576,4,FALSE)</f>
        <v>0</v>
      </c>
      <c r="K68" s="133" t="str">
        <f>VLOOKUP(A68,グループ情報_ショットガン!$B$16:$G$1048576,5,FALSE)</f>
        <v>0</v>
      </c>
      <c r="L68" s="133" t="str">
        <f>VLOOKUP(A68,グループ情報_ショットガン!$B$16:$G$1048576,6,FALSE)</f>
        <v>0</v>
      </c>
    </row>
    <row r="69" spans="1:12">
      <c r="A69" s="132">
        <v>68</v>
      </c>
      <c r="B69" s="131" t="s">
        <v>164</v>
      </c>
      <c r="C69" s="134" t="str">
        <f>VLOOKUP(A69,検体情報_ショットガン!$A$13:$O$1048576,3,FALSE)</f>
        <v>0</v>
      </c>
      <c r="D69" s="134" t="str">
        <f>VLOOKUP(A69,検体情報_ショットガン!$A$13:$P$1048576,9,FALSE)</f>
        <v>0</v>
      </c>
      <c r="E69" s="134" t="str">
        <f>VLOOKUP(A69,検体情報_ショットガン!$A$13:$O$1048576,10,FALSE)</f>
        <v>0</v>
      </c>
      <c r="F69" s="134" t="str">
        <f>VLOOKUP(A69,検体情報_ショットガン!$A$13:$P$1048576,11,FALSE)</f>
        <v>0</v>
      </c>
      <c r="G69" s="133" t="str">
        <f>VLOOKUP(A69,検体情報_ショットガン!$A$13:$P$1048576,12,FALSE)</f>
        <v>0</v>
      </c>
      <c r="H69" s="133" t="str">
        <f>VLOOKUP(A69,検体情報_ショットガン!$A$13:$P$1048576,13,FALSE)</f>
        <v>0</v>
      </c>
      <c r="I69" s="133" t="str">
        <f>VLOOKUP(A69,グループ情報_ショットガン!$B$16:$G$1048576,3,FALSE)</f>
        <v>0</v>
      </c>
      <c r="J69" s="133" t="str">
        <f>VLOOKUP(A69,グループ情報_ショットガン!$B$16:$G$1048576,4,FALSE)</f>
        <v>0</v>
      </c>
      <c r="K69" s="133" t="str">
        <f>VLOOKUP(A69,グループ情報_ショットガン!$B$16:$G$1048576,5,FALSE)</f>
        <v>0</v>
      </c>
      <c r="L69" s="133" t="str">
        <f>VLOOKUP(A69,グループ情報_ショットガン!$B$16:$G$1048576,6,FALSE)</f>
        <v>0</v>
      </c>
    </row>
    <row r="70" spans="1:12">
      <c r="A70" s="132">
        <v>69</v>
      </c>
      <c r="B70" s="131" t="s">
        <v>165</v>
      </c>
      <c r="C70" s="134" t="str">
        <f>VLOOKUP(A70,検体情報_ショットガン!$A$13:$O$1048576,3,FALSE)</f>
        <v>0</v>
      </c>
      <c r="D70" s="134" t="str">
        <f>VLOOKUP(A70,検体情報_ショットガン!$A$13:$P$1048576,9,FALSE)</f>
        <v>0</v>
      </c>
      <c r="E70" s="134" t="str">
        <f>VLOOKUP(A70,検体情報_ショットガン!$A$13:$O$1048576,10,FALSE)</f>
        <v>0</v>
      </c>
      <c r="F70" s="134" t="str">
        <f>VLOOKUP(A70,検体情報_ショットガン!$A$13:$P$1048576,11,FALSE)</f>
        <v>0</v>
      </c>
      <c r="G70" s="133" t="str">
        <f>VLOOKUP(A70,検体情報_ショットガン!$A$13:$P$1048576,12,FALSE)</f>
        <v>0</v>
      </c>
      <c r="H70" s="133" t="str">
        <f>VLOOKUP(A70,検体情報_ショットガン!$A$13:$P$1048576,13,FALSE)</f>
        <v>0</v>
      </c>
      <c r="I70" s="133" t="str">
        <f>VLOOKUP(A70,グループ情報_ショットガン!$B$16:$G$1048576,3,FALSE)</f>
        <v>0</v>
      </c>
      <c r="J70" s="133" t="str">
        <f>VLOOKUP(A70,グループ情報_ショットガン!$B$16:$G$1048576,4,FALSE)</f>
        <v>0</v>
      </c>
      <c r="K70" s="133" t="str">
        <f>VLOOKUP(A70,グループ情報_ショットガン!$B$16:$G$1048576,5,FALSE)</f>
        <v>0</v>
      </c>
      <c r="L70" s="133" t="str">
        <f>VLOOKUP(A70,グループ情報_ショットガン!$B$16:$G$1048576,6,FALSE)</f>
        <v>0</v>
      </c>
    </row>
    <row r="71" spans="1:12">
      <c r="A71" s="132">
        <v>70</v>
      </c>
      <c r="B71" s="131" t="s">
        <v>166</v>
      </c>
      <c r="C71" s="134" t="str">
        <f>VLOOKUP(A71,検体情報_ショットガン!$A$13:$O$1048576,3,FALSE)</f>
        <v>0</v>
      </c>
      <c r="D71" s="134" t="str">
        <f>VLOOKUP(A71,検体情報_ショットガン!$A$13:$P$1048576,9,FALSE)</f>
        <v>0</v>
      </c>
      <c r="E71" s="134" t="str">
        <f>VLOOKUP(A71,検体情報_ショットガン!$A$13:$O$1048576,10,FALSE)</f>
        <v>0</v>
      </c>
      <c r="F71" s="134" t="str">
        <f>VLOOKUP(A71,検体情報_ショットガン!$A$13:$P$1048576,11,FALSE)</f>
        <v>0</v>
      </c>
      <c r="G71" s="133" t="str">
        <f>VLOOKUP(A71,検体情報_ショットガン!$A$13:$P$1048576,12,FALSE)</f>
        <v>0</v>
      </c>
      <c r="H71" s="133" t="str">
        <f>VLOOKUP(A71,検体情報_ショットガン!$A$13:$P$1048576,13,FALSE)</f>
        <v>0</v>
      </c>
      <c r="I71" s="133" t="str">
        <f>VLOOKUP(A71,グループ情報_ショットガン!$B$16:$G$1048576,3,FALSE)</f>
        <v>0</v>
      </c>
      <c r="J71" s="133" t="str">
        <f>VLOOKUP(A71,グループ情報_ショットガン!$B$16:$G$1048576,4,FALSE)</f>
        <v>0</v>
      </c>
      <c r="K71" s="133" t="str">
        <f>VLOOKUP(A71,グループ情報_ショットガン!$B$16:$G$1048576,5,FALSE)</f>
        <v>0</v>
      </c>
      <c r="L71" s="133" t="str">
        <f>VLOOKUP(A71,グループ情報_ショットガン!$B$16:$G$1048576,6,FALSE)</f>
        <v>0</v>
      </c>
    </row>
    <row r="72" spans="1:12">
      <c r="A72" s="132">
        <v>71</v>
      </c>
      <c r="B72" s="131" t="s">
        <v>167</v>
      </c>
      <c r="C72" s="134" t="str">
        <f>VLOOKUP(A72,検体情報_ショットガン!$A$13:$O$1048576,3,FALSE)</f>
        <v>0</v>
      </c>
      <c r="D72" s="134" t="str">
        <f>VLOOKUP(A72,検体情報_ショットガン!$A$13:$P$1048576,9,FALSE)</f>
        <v>0</v>
      </c>
      <c r="E72" s="134" t="str">
        <f>VLOOKUP(A72,検体情報_ショットガン!$A$13:$O$1048576,10,FALSE)</f>
        <v>0</v>
      </c>
      <c r="F72" s="134" t="str">
        <f>VLOOKUP(A72,検体情報_ショットガン!$A$13:$P$1048576,11,FALSE)</f>
        <v>0</v>
      </c>
      <c r="G72" s="133" t="str">
        <f>VLOOKUP(A72,検体情報_ショットガン!$A$13:$P$1048576,12,FALSE)</f>
        <v>0</v>
      </c>
      <c r="H72" s="133" t="str">
        <f>VLOOKUP(A72,検体情報_ショットガン!$A$13:$P$1048576,13,FALSE)</f>
        <v>0</v>
      </c>
      <c r="I72" s="133" t="str">
        <f>VLOOKUP(A72,グループ情報_ショットガン!$B$16:$G$1048576,3,FALSE)</f>
        <v>0</v>
      </c>
      <c r="J72" s="133" t="str">
        <f>VLOOKUP(A72,グループ情報_ショットガン!$B$16:$G$1048576,4,FALSE)</f>
        <v>0</v>
      </c>
      <c r="K72" s="133" t="str">
        <f>VLOOKUP(A72,グループ情報_ショットガン!$B$16:$G$1048576,5,FALSE)</f>
        <v>0</v>
      </c>
      <c r="L72" s="133" t="str">
        <f>VLOOKUP(A72,グループ情報_ショットガン!$B$16:$G$1048576,6,FALSE)</f>
        <v>0</v>
      </c>
    </row>
    <row r="73" spans="1:12">
      <c r="A73" s="132">
        <v>72</v>
      </c>
      <c r="B73" s="131" t="s">
        <v>168</v>
      </c>
      <c r="C73" s="134" t="str">
        <f>VLOOKUP(A73,検体情報_ショットガン!$A$13:$O$1048576,3,FALSE)</f>
        <v>0</v>
      </c>
      <c r="D73" s="134" t="str">
        <f>VLOOKUP(A73,検体情報_ショットガン!$A$13:$P$1048576,9,FALSE)</f>
        <v>0</v>
      </c>
      <c r="E73" s="134" t="str">
        <f>VLOOKUP(A73,検体情報_ショットガン!$A$13:$O$1048576,10,FALSE)</f>
        <v>0</v>
      </c>
      <c r="F73" s="134" t="str">
        <f>VLOOKUP(A73,検体情報_ショットガン!$A$13:$P$1048576,11,FALSE)</f>
        <v>0</v>
      </c>
      <c r="G73" s="133" t="str">
        <f>VLOOKUP(A73,検体情報_ショットガン!$A$13:$P$1048576,12,FALSE)</f>
        <v>0</v>
      </c>
      <c r="H73" s="133" t="str">
        <f>VLOOKUP(A73,検体情報_ショットガン!$A$13:$P$1048576,13,FALSE)</f>
        <v>0</v>
      </c>
      <c r="I73" s="133" t="str">
        <f>VLOOKUP(A73,グループ情報_ショットガン!$B$16:$G$1048576,3,FALSE)</f>
        <v>0</v>
      </c>
      <c r="J73" s="133" t="str">
        <f>VLOOKUP(A73,グループ情報_ショットガン!$B$16:$G$1048576,4,FALSE)</f>
        <v>0</v>
      </c>
      <c r="K73" s="133" t="str">
        <f>VLOOKUP(A73,グループ情報_ショットガン!$B$16:$G$1048576,5,FALSE)</f>
        <v>0</v>
      </c>
      <c r="L73" s="133" t="str">
        <f>VLOOKUP(A73,グループ情報_ショットガン!$B$16:$G$1048576,6,FALSE)</f>
        <v>0</v>
      </c>
    </row>
    <row r="74" spans="1:12">
      <c r="A74" s="132">
        <v>73</v>
      </c>
      <c r="B74" s="131" t="s">
        <v>169</v>
      </c>
      <c r="C74" s="134" t="str">
        <f>VLOOKUP(A74,検体情報_ショットガン!$A$13:$O$1048576,3,FALSE)</f>
        <v>0</v>
      </c>
      <c r="D74" s="134" t="str">
        <f>VLOOKUP(A74,検体情報_ショットガン!$A$13:$P$1048576,9,FALSE)</f>
        <v>0</v>
      </c>
      <c r="E74" s="134" t="str">
        <f>VLOOKUP(A74,検体情報_ショットガン!$A$13:$O$1048576,10,FALSE)</f>
        <v>0</v>
      </c>
      <c r="F74" s="134" t="str">
        <f>VLOOKUP(A74,検体情報_ショットガン!$A$13:$P$1048576,11,FALSE)</f>
        <v>0</v>
      </c>
      <c r="G74" s="133" t="str">
        <f>VLOOKUP(A74,検体情報_ショットガン!$A$13:$P$1048576,12,FALSE)</f>
        <v>0</v>
      </c>
      <c r="H74" s="133" t="str">
        <f>VLOOKUP(A74,検体情報_ショットガン!$A$13:$P$1048576,13,FALSE)</f>
        <v>0</v>
      </c>
      <c r="I74" s="133" t="str">
        <f>VLOOKUP(A74,グループ情報_ショットガン!$B$16:$G$1048576,3,FALSE)</f>
        <v>0</v>
      </c>
      <c r="J74" s="133" t="str">
        <f>VLOOKUP(A74,グループ情報_ショットガン!$B$16:$G$1048576,4,FALSE)</f>
        <v>0</v>
      </c>
      <c r="K74" s="133" t="str">
        <f>VLOOKUP(A74,グループ情報_ショットガン!$B$16:$G$1048576,5,FALSE)</f>
        <v>0</v>
      </c>
      <c r="L74" s="133" t="str">
        <f>VLOOKUP(A74,グループ情報_ショットガン!$B$16:$G$1048576,6,FALSE)</f>
        <v>0</v>
      </c>
    </row>
    <row r="75" spans="1:12">
      <c r="A75" s="132">
        <v>74</v>
      </c>
      <c r="B75" s="131" t="s">
        <v>170</v>
      </c>
      <c r="C75" s="134" t="str">
        <f>VLOOKUP(A75,検体情報_ショットガン!$A$13:$O$1048576,3,FALSE)</f>
        <v>0</v>
      </c>
      <c r="D75" s="134" t="str">
        <f>VLOOKUP(A75,検体情報_ショットガン!$A$13:$P$1048576,9,FALSE)</f>
        <v>0</v>
      </c>
      <c r="E75" s="134" t="str">
        <f>VLOOKUP(A75,検体情報_ショットガン!$A$13:$O$1048576,10,FALSE)</f>
        <v>0</v>
      </c>
      <c r="F75" s="134" t="str">
        <f>VLOOKUP(A75,検体情報_ショットガン!$A$13:$P$1048576,11,FALSE)</f>
        <v>0</v>
      </c>
      <c r="G75" s="133" t="str">
        <f>VLOOKUP(A75,検体情報_ショットガン!$A$13:$P$1048576,12,FALSE)</f>
        <v>0</v>
      </c>
      <c r="H75" s="133" t="str">
        <f>VLOOKUP(A75,検体情報_ショットガン!$A$13:$P$1048576,13,FALSE)</f>
        <v>0</v>
      </c>
      <c r="I75" s="133" t="str">
        <f>VLOOKUP(A75,グループ情報_ショットガン!$B$16:$G$1048576,3,FALSE)</f>
        <v>0</v>
      </c>
      <c r="J75" s="133" t="str">
        <f>VLOOKUP(A75,グループ情報_ショットガン!$B$16:$G$1048576,4,FALSE)</f>
        <v>0</v>
      </c>
      <c r="K75" s="133" t="str">
        <f>VLOOKUP(A75,グループ情報_ショットガン!$B$16:$G$1048576,5,FALSE)</f>
        <v>0</v>
      </c>
      <c r="L75" s="133" t="str">
        <f>VLOOKUP(A75,グループ情報_ショットガン!$B$16:$G$1048576,6,FALSE)</f>
        <v>0</v>
      </c>
    </row>
    <row r="76" spans="1:12">
      <c r="A76" s="132">
        <v>75</v>
      </c>
      <c r="B76" s="131" t="s">
        <v>171</v>
      </c>
      <c r="C76" s="134" t="str">
        <f>VLOOKUP(A76,検体情報_ショットガン!$A$13:$O$1048576,3,FALSE)</f>
        <v>0</v>
      </c>
      <c r="D76" s="134" t="str">
        <f>VLOOKUP(A76,検体情報_ショットガン!$A$13:$P$1048576,9,FALSE)</f>
        <v>0</v>
      </c>
      <c r="E76" s="134" t="str">
        <f>VLOOKUP(A76,検体情報_ショットガン!$A$13:$O$1048576,10,FALSE)</f>
        <v>0</v>
      </c>
      <c r="F76" s="134" t="str">
        <f>VLOOKUP(A76,検体情報_ショットガン!$A$13:$P$1048576,11,FALSE)</f>
        <v>0</v>
      </c>
      <c r="G76" s="133" t="str">
        <f>VLOOKUP(A76,検体情報_ショットガン!$A$13:$P$1048576,12,FALSE)</f>
        <v>0</v>
      </c>
      <c r="H76" s="133" t="str">
        <f>VLOOKUP(A76,検体情報_ショットガン!$A$13:$P$1048576,13,FALSE)</f>
        <v>0</v>
      </c>
      <c r="I76" s="133" t="str">
        <f>VLOOKUP(A76,グループ情報_ショットガン!$B$16:$G$1048576,3,FALSE)</f>
        <v>0</v>
      </c>
      <c r="J76" s="133" t="str">
        <f>VLOOKUP(A76,グループ情報_ショットガン!$B$16:$G$1048576,4,FALSE)</f>
        <v>0</v>
      </c>
      <c r="K76" s="133" t="str">
        <f>VLOOKUP(A76,グループ情報_ショットガン!$B$16:$G$1048576,5,FALSE)</f>
        <v>0</v>
      </c>
      <c r="L76" s="133" t="str">
        <f>VLOOKUP(A76,グループ情報_ショットガン!$B$16:$G$1048576,6,FALSE)</f>
        <v>0</v>
      </c>
    </row>
    <row r="77" spans="1:12">
      <c r="A77" s="132">
        <v>76</v>
      </c>
      <c r="B77" s="131" t="s">
        <v>172</v>
      </c>
      <c r="C77" s="134" t="str">
        <f>VLOOKUP(A77,検体情報_ショットガン!$A$13:$O$1048576,3,FALSE)</f>
        <v>0</v>
      </c>
      <c r="D77" s="134" t="str">
        <f>VLOOKUP(A77,検体情報_ショットガン!$A$13:$P$1048576,9,FALSE)</f>
        <v>0</v>
      </c>
      <c r="E77" s="134" t="str">
        <f>VLOOKUP(A77,検体情報_ショットガン!$A$13:$O$1048576,10,FALSE)</f>
        <v>0</v>
      </c>
      <c r="F77" s="134" t="str">
        <f>VLOOKUP(A77,検体情報_ショットガン!$A$13:$P$1048576,11,FALSE)</f>
        <v>0</v>
      </c>
      <c r="G77" s="133" t="str">
        <f>VLOOKUP(A77,検体情報_ショットガン!$A$13:$P$1048576,12,FALSE)</f>
        <v>0</v>
      </c>
      <c r="H77" s="133" t="str">
        <f>VLOOKUP(A77,検体情報_ショットガン!$A$13:$P$1048576,13,FALSE)</f>
        <v>0</v>
      </c>
      <c r="I77" s="133" t="str">
        <f>VLOOKUP(A77,グループ情報_ショットガン!$B$16:$G$1048576,3,FALSE)</f>
        <v>0</v>
      </c>
      <c r="J77" s="133" t="str">
        <f>VLOOKUP(A77,グループ情報_ショットガン!$B$16:$G$1048576,4,FALSE)</f>
        <v>0</v>
      </c>
      <c r="K77" s="133" t="str">
        <f>VLOOKUP(A77,グループ情報_ショットガン!$B$16:$G$1048576,5,FALSE)</f>
        <v>0</v>
      </c>
      <c r="L77" s="133" t="str">
        <f>VLOOKUP(A77,グループ情報_ショットガン!$B$16:$G$1048576,6,FALSE)</f>
        <v>0</v>
      </c>
    </row>
    <row r="78" spans="1:12">
      <c r="A78" s="132">
        <v>77</v>
      </c>
      <c r="B78" s="131" t="s">
        <v>173</v>
      </c>
      <c r="C78" s="134" t="str">
        <f>VLOOKUP(A78,検体情報_ショットガン!$A$13:$O$1048576,3,FALSE)</f>
        <v>0</v>
      </c>
      <c r="D78" s="134" t="str">
        <f>VLOOKUP(A78,検体情報_ショットガン!$A$13:$P$1048576,9,FALSE)</f>
        <v>0</v>
      </c>
      <c r="E78" s="134" t="str">
        <f>VLOOKUP(A78,検体情報_ショットガン!$A$13:$O$1048576,10,FALSE)</f>
        <v>0</v>
      </c>
      <c r="F78" s="134" t="str">
        <f>VLOOKUP(A78,検体情報_ショットガン!$A$13:$P$1048576,11,FALSE)</f>
        <v>0</v>
      </c>
      <c r="G78" s="133" t="str">
        <f>VLOOKUP(A78,検体情報_ショットガン!$A$13:$P$1048576,12,FALSE)</f>
        <v>0</v>
      </c>
      <c r="H78" s="133" t="str">
        <f>VLOOKUP(A78,検体情報_ショットガン!$A$13:$P$1048576,13,FALSE)</f>
        <v>0</v>
      </c>
      <c r="I78" s="133" t="str">
        <f>VLOOKUP(A78,グループ情報_ショットガン!$B$16:$G$1048576,3,FALSE)</f>
        <v>0</v>
      </c>
      <c r="J78" s="133" t="str">
        <f>VLOOKUP(A78,グループ情報_ショットガン!$B$16:$G$1048576,4,FALSE)</f>
        <v>0</v>
      </c>
      <c r="K78" s="133" t="str">
        <f>VLOOKUP(A78,グループ情報_ショットガン!$B$16:$G$1048576,5,FALSE)</f>
        <v>0</v>
      </c>
      <c r="L78" s="133" t="str">
        <f>VLOOKUP(A78,グループ情報_ショットガン!$B$16:$G$1048576,6,FALSE)</f>
        <v>0</v>
      </c>
    </row>
    <row r="79" spans="1:12">
      <c r="A79" s="132">
        <v>78</v>
      </c>
      <c r="B79" s="131" t="s">
        <v>174</v>
      </c>
      <c r="C79" s="134" t="str">
        <f>VLOOKUP(A79,検体情報_ショットガン!$A$13:$O$1048576,3,FALSE)</f>
        <v>0</v>
      </c>
      <c r="D79" s="134" t="str">
        <f>VLOOKUP(A79,検体情報_ショットガン!$A$13:$P$1048576,9,FALSE)</f>
        <v>0</v>
      </c>
      <c r="E79" s="134" t="str">
        <f>VLOOKUP(A79,検体情報_ショットガン!$A$13:$O$1048576,10,FALSE)</f>
        <v>0</v>
      </c>
      <c r="F79" s="134" t="str">
        <f>VLOOKUP(A79,検体情報_ショットガン!$A$13:$P$1048576,11,FALSE)</f>
        <v>0</v>
      </c>
      <c r="G79" s="133" t="str">
        <f>VLOOKUP(A79,検体情報_ショットガン!$A$13:$P$1048576,12,FALSE)</f>
        <v>0</v>
      </c>
      <c r="H79" s="133" t="str">
        <f>VLOOKUP(A79,検体情報_ショットガン!$A$13:$P$1048576,13,FALSE)</f>
        <v>0</v>
      </c>
      <c r="I79" s="133" t="str">
        <f>VLOOKUP(A79,グループ情報_ショットガン!$B$16:$G$1048576,3,FALSE)</f>
        <v>0</v>
      </c>
      <c r="J79" s="133" t="str">
        <f>VLOOKUP(A79,グループ情報_ショットガン!$B$16:$G$1048576,4,FALSE)</f>
        <v>0</v>
      </c>
      <c r="K79" s="133" t="str">
        <f>VLOOKUP(A79,グループ情報_ショットガン!$B$16:$G$1048576,5,FALSE)</f>
        <v>0</v>
      </c>
      <c r="L79" s="133" t="str">
        <f>VLOOKUP(A79,グループ情報_ショットガン!$B$16:$G$1048576,6,FALSE)</f>
        <v>0</v>
      </c>
    </row>
    <row r="80" spans="1:12">
      <c r="A80" s="132">
        <v>79</v>
      </c>
      <c r="B80" s="131" t="s">
        <v>175</v>
      </c>
      <c r="C80" s="134" t="str">
        <f>VLOOKUP(A80,検体情報_ショットガン!$A$13:$O$1048576,3,FALSE)</f>
        <v>0</v>
      </c>
      <c r="D80" s="134" t="str">
        <f>VLOOKUP(A80,検体情報_ショットガン!$A$13:$P$1048576,9,FALSE)</f>
        <v>0</v>
      </c>
      <c r="E80" s="134" t="str">
        <f>VLOOKUP(A80,検体情報_ショットガン!$A$13:$O$1048576,10,FALSE)</f>
        <v>0</v>
      </c>
      <c r="F80" s="134" t="str">
        <f>VLOOKUP(A80,検体情報_ショットガン!$A$13:$P$1048576,11,FALSE)</f>
        <v>0</v>
      </c>
      <c r="G80" s="133" t="str">
        <f>VLOOKUP(A80,検体情報_ショットガン!$A$13:$P$1048576,12,FALSE)</f>
        <v>0</v>
      </c>
      <c r="H80" s="133" t="str">
        <f>VLOOKUP(A80,検体情報_ショットガン!$A$13:$P$1048576,13,FALSE)</f>
        <v>0</v>
      </c>
      <c r="I80" s="133" t="str">
        <f>VLOOKUP(A80,グループ情報_ショットガン!$B$16:$G$1048576,3,FALSE)</f>
        <v>0</v>
      </c>
      <c r="J80" s="133" t="str">
        <f>VLOOKUP(A80,グループ情報_ショットガン!$B$16:$G$1048576,4,FALSE)</f>
        <v>0</v>
      </c>
      <c r="K80" s="133" t="str">
        <f>VLOOKUP(A80,グループ情報_ショットガン!$B$16:$G$1048576,5,FALSE)</f>
        <v>0</v>
      </c>
      <c r="L80" s="133" t="str">
        <f>VLOOKUP(A80,グループ情報_ショットガン!$B$16:$G$1048576,6,FALSE)</f>
        <v>0</v>
      </c>
    </row>
    <row r="81" spans="1:12">
      <c r="A81" s="132">
        <v>80</v>
      </c>
      <c r="B81" s="131" t="s">
        <v>176</v>
      </c>
      <c r="C81" s="134" t="str">
        <f>VLOOKUP(A81,検体情報_ショットガン!$A$13:$O$1048576,3,FALSE)</f>
        <v>0</v>
      </c>
      <c r="D81" s="134" t="str">
        <f>VLOOKUP(A81,検体情報_ショットガン!$A$13:$P$1048576,9,FALSE)</f>
        <v>0</v>
      </c>
      <c r="E81" s="134" t="str">
        <f>VLOOKUP(A81,検体情報_ショットガン!$A$13:$O$1048576,10,FALSE)</f>
        <v>0</v>
      </c>
      <c r="F81" s="134" t="str">
        <f>VLOOKUP(A81,検体情報_ショットガン!$A$13:$P$1048576,11,FALSE)</f>
        <v>0</v>
      </c>
      <c r="G81" s="133" t="str">
        <f>VLOOKUP(A81,検体情報_ショットガン!$A$13:$P$1048576,12,FALSE)</f>
        <v>0</v>
      </c>
      <c r="H81" s="133" t="str">
        <f>VLOOKUP(A81,検体情報_ショットガン!$A$13:$P$1048576,13,FALSE)</f>
        <v>0</v>
      </c>
      <c r="I81" s="133" t="str">
        <f>VLOOKUP(A81,グループ情報_ショットガン!$B$16:$G$1048576,3,FALSE)</f>
        <v>0</v>
      </c>
      <c r="J81" s="133" t="str">
        <f>VLOOKUP(A81,グループ情報_ショットガン!$B$16:$G$1048576,4,FALSE)</f>
        <v>0</v>
      </c>
      <c r="K81" s="133" t="str">
        <f>VLOOKUP(A81,グループ情報_ショットガン!$B$16:$G$1048576,5,FALSE)</f>
        <v>0</v>
      </c>
      <c r="L81" s="133" t="str">
        <f>VLOOKUP(A81,グループ情報_ショットガン!$B$16:$G$1048576,6,FALSE)</f>
        <v>0</v>
      </c>
    </row>
    <row r="82" spans="1:12">
      <c r="A82" s="132">
        <v>81</v>
      </c>
      <c r="B82" s="131" t="s">
        <v>177</v>
      </c>
      <c r="C82" s="134" t="str">
        <f>VLOOKUP(A82,検体情報_ショットガン!$A$13:$O$1048576,3,FALSE)</f>
        <v>0</v>
      </c>
      <c r="D82" s="134" t="str">
        <f>VLOOKUP(A82,検体情報_ショットガン!$A$13:$P$1048576,9,FALSE)</f>
        <v>0</v>
      </c>
      <c r="E82" s="134" t="str">
        <f>VLOOKUP(A82,検体情報_ショットガン!$A$13:$O$1048576,10,FALSE)</f>
        <v>0</v>
      </c>
      <c r="F82" s="134" t="str">
        <f>VLOOKUP(A82,検体情報_ショットガン!$A$13:$P$1048576,11,FALSE)</f>
        <v>0</v>
      </c>
      <c r="G82" s="133" t="str">
        <f>VLOOKUP(A82,検体情報_ショットガン!$A$13:$P$1048576,12,FALSE)</f>
        <v>0</v>
      </c>
      <c r="H82" s="133" t="str">
        <f>VLOOKUP(A82,検体情報_ショットガン!$A$13:$P$1048576,13,FALSE)</f>
        <v>0</v>
      </c>
      <c r="I82" s="133" t="str">
        <f>VLOOKUP(A82,グループ情報_ショットガン!$B$16:$G$1048576,3,FALSE)</f>
        <v>0</v>
      </c>
      <c r="J82" s="133" t="str">
        <f>VLOOKUP(A82,グループ情報_ショットガン!$B$16:$G$1048576,4,FALSE)</f>
        <v>0</v>
      </c>
      <c r="K82" s="133" t="str">
        <f>VLOOKUP(A82,グループ情報_ショットガン!$B$16:$G$1048576,5,FALSE)</f>
        <v>0</v>
      </c>
      <c r="L82" s="133" t="str">
        <f>VLOOKUP(A82,グループ情報_ショットガン!$B$16:$G$1048576,6,FALSE)</f>
        <v>0</v>
      </c>
    </row>
    <row r="83" spans="1:12">
      <c r="A83" s="132">
        <v>82</v>
      </c>
      <c r="B83" s="131" t="s">
        <v>178</v>
      </c>
      <c r="C83" s="134" t="str">
        <f>VLOOKUP(A83,検体情報_ショットガン!$A$13:$O$1048576,3,FALSE)</f>
        <v>0</v>
      </c>
      <c r="D83" s="134" t="str">
        <f>VLOOKUP(A83,検体情報_ショットガン!$A$13:$P$1048576,9,FALSE)</f>
        <v>0</v>
      </c>
      <c r="E83" s="134" t="str">
        <f>VLOOKUP(A83,検体情報_ショットガン!$A$13:$O$1048576,10,FALSE)</f>
        <v>0</v>
      </c>
      <c r="F83" s="134" t="str">
        <f>VLOOKUP(A83,検体情報_ショットガン!$A$13:$P$1048576,11,FALSE)</f>
        <v>0</v>
      </c>
      <c r="G83" s="133" t="str">
        <f>VLOOKUP(A83,検体情報_ショットガン!$A$13:$P$1048576,12,FALSE)</f>
        <v>0</v>
      </c>
      <c r="H83" s="133" t="str">
        <f>VLOOKUP(A83,検体情報_ショットガン!$A$13:$P$1048576,13,FALSE)</f>
        <v>0</v>
      </c>
      <c r="I83" s="133" t="str">
        <f>VLOOKUP(A83,グループ情報_ショットガン!$B$16:$G$1048576,3,FALSE)</f>
        <v>0</v>
      </c>
      <c r="J83" s="133" t="str">
        <f>VLOOKUP(A83,グループ情報_ショットガン!$B$16:$G$1048576,4,FALSE)</f>
        <v>0</v>
      </c>
      <c r="K83" s="133" t="str">
        <f>VLOOKUP(A83,グループ情報_ショットガン!$B$16:$G$1048576,5,FALSE)</f>
        <v>0</v>
      </c>
      <c r="L83" s="133" t="str">
        <f>VLOOKUP(A83,グループ情報_ショットガン!$B$16:$G$1048576,6,FALSE)</f>
        <v>0</v>
      </c>
    </row>
    <row r="84" spans="1:12">
      <c r="A84" s="132">
        <v>83</v>
      </c>
      <c r="B84" s="131" t="s">
        <v>179</v>
      </c>
      <c r="C84" s="134" t="str">
        <f>VLOOKUP(A84,検体情報_ショットガン!$A$13:$O$1048576,3,FALSE)</f>
        <v>0</v>
      </c>
      <c r="D84" s="134" t="str">
        <f>VLOOKUP(A84,検体情報_ショットガン!$A$13:$P$1048576,9,FALSE)</f>
        <v>0</v>
      </c>
      <c r="E84" s="134" t="str">
        <f>VLOOKUP(A84,検体情報_ショットガン!$A$13:$O$1048576,10,FALSE)</f>
        <v>0</v>
      </c>
      <c r="F84" s="134" t="str">
        <f>VLOOKUP(A84,検体情報_ショットガン!$A$13:$P$1048576,11,FALSE)</f>
        <v>0</v>
      </c>
      <c r="G84" s="133" t="str">
        <f>VLOOKUP(A84,検体情報_ショットガン!$A$13:$P$1048576,12,FALSE)</f>
        <v>0</v>
      </c>
      <c r="H84" s="133" t="str">
        <f>VLOOKUP(A84,検体情報_ショットガン!$A$13:$P$1048576,13,FALSE)</f>
        <v>0</v>
      </c>
      <c r="I84" s="133" t="str">
        <f>VLOOKUP(A84,グループ情報_ショットガン!$B$16:$G$1048576,3,FALSE)</f>
        <v>0</v>
      </c>
      <c r="J84" s="133" t="str">
        <f>VLOOKUP(A84,グループ情報_ショットガン!$B$16:$G$1048576,4,FALSE)</f>
        <v>0</v>
      </c>
      <c r="K84" s="133" t="str">
        <f>VLOOKUP(A84,グループ情報_ショットガン!$B$16:$G$1048576,5,FALSE)</f>
        <v>0</v>
      </c>
      <c r="L84" s="133" t="str">
        <f>VLOOKUP(A84,グループ情報_ショットガン!$B$16:$G$1048576,6,FALSE)</f>
        <v>0</v>
      </c>
    </row>
    <row r="85" spans="1:12">
      <c r="A85" s="132">
        <v>84</v>
      </c>
      <c r="B85" s="131" t="s">
        <v>180</v>
      </c>
      <c r="C85" s="134" t="str">
        <f>VLOOKUP(A85,検体情報_ショットガン!$A$13:$O$1048576,3,FALSE)</f>
        <v>0</v>
      </c>
      <c r="D85" s="134" t="str">
        <f>VLOOKUP(A85,検体情報_ショットガン!$A$13:$P$1048576,9,FALSE)</f>
        <v>0</v>
      </c>
      <c r="E85" s="134" t="str">
        <f>VLOOKUP(A85,検体情報_ショットガン!$A$13:$O$1048576,10,FALSE)</f>
        <v>0</v>
      </c>
      <c r="F85" s="134" t="str">
        <f>VLOOKUP(A85,検体情報_ショットガン!$A$13:$P$1048576,11,FALSE)</f>
        <v>0</v>
      </c>
      <c r="G85" s="133" t="str">
        <f>VLOOKUP(A85,検体情報_ショットガン!$A$13:$P$1048576,12,FALSE)</f>
        <v>0</v>
      </c>
      <c r="H85" s="133" t="str">
        <f>VLOOKUP(A85,検体情報_ショットガン!$A$13:$P$1048576,13,FALSE)</f>
        <v>0</v>
      </c>
      <c r="I85" s="133" t="str">
        <f>VLOOKUP(A85,グループ情報_ショットガン!$B$16:$G$1048576,3,FALSE)</f>
        <v>0</v>
      </c>
      <c r="J85" s="133" t="str">
        <f>VLOOKUP(A85,グループ情報_ショットガン!$B$16:$G$1048576,4,FALSE)</f>
        <v>0</v>
      </c>
      <c r="K85" s="133" t="str">
        <f>VLOOKUP(A85,グループ情報_ショットガン!$B$16:$G$1048576,5,FALSE)</f>
        <v>0</v>
      </c>
      <c r="L85" s="133" t="str">
        <f>VLOOKUP(A85,グループ情報_ショットガン!$B$16:$G$1048576,6,FALSE)</f>
        <v>0</v>
      </c>
    </row>
    <row r="86" spans="1:12">
      <c r="A86" s="132">
        <v>85</v>
      </c>
      <c r="B86" s="131" t="s">
        <v>181</v>
      </c>
      <c r="C86" s="134" t="str">
        <f>VLOOKUP(A86,検体情報_ショットガン!$A$13:$O$1048576,3,FALSE)</f>
        <v>0</v>
      </c>
      <c r="D86" s="134" t="str">
        <f>VLOOKUP(A86,検体情報_ショットガン!$A$13:$P$1048576,9,FALSE)</f>
        <v>0</v>
      </c>
      <c r="E86" s="134" t="str">
        <f>VLOOKUP(A86,検体情報_ショットガン!$A$13:$O$1048576,10,FALSE)</f>
        <v>0</v>
      </c>
      <c r="F86" s="134" t="str">
        <f>VLOOKUP(A86,検体情報_ショットガン!$A$13:$P$1048576,11,FALSE)</f>
        <v>0</v>
      </c>
      <c r="G86" s="133" t="str">
        <f>VLOOKUP(A86,検体情報_ショットガン!$A$13:$P$1048576,12,FALSE)</f>
        <v>0</v>
      </c>
      <c r="H86" s="133" t="str">
        <f>VLOOKUP(A86,検体情報_ショットガン!$A$13:$P$1048576,13,FALSE)</f>
        <v>0</v>
      </c>
      <c r="I86" s="133" t="str">
        <f>VLOOKUP(A86,グループ情報_ショットガン!$B$16:$G$1048576,3,FALSE)</f>
        <v>0</v>
      </c>
      <c r="J86" s="133" t="str">
        <f>VLOOKUP(A86,グループ情報_ショットガン!$B$16:$G$1048576,4,FALSE)</f>
        <v>0</v>
      </c>
      <c r="K86" s="133" t="str">
        <f>VLOOKUP(A86,グループ情報_ショットガン!$B$16:$G$1048576,5,FALSE)</f>
        <v>0</v>
      </c>
      <c r="L86" s="133" t="str">
        <f>VLOOKUP(A86,グループ情報_ショットガン!$B$16:$G$1048576,6,FALSE)</f>
        <v>0</v>
      </c>
    </row>
    <row r="87" spans="1:12">
      <c r="A87" s="132">
        <v>86</v>
      </c>
      <c r="B87" s="131" t="s">
        <v>182</v>
      </c>
      <c r="C87" s="134" t="str">
        <f>VLOOKUP(A87,検体情報_ショットガン!$A$13:$O$1048576,3,FALSE)</f>
        <v>0</v>
      </c>
      <c r="D87" s="134" t="str">
        <f>VLOOKUP(A87,検体情報_ショットガン!$A$13:$P$1048576,9,FALSE)</f>
        <v>0</v>
      </c>
      <c r="E87" s="134" t="str">
        <f>VLOOKUP(A87,検体情報_ショットガン!$A$13:$O$1048576,10,FALSE)</f>
        <v>0</v>
      </c>
      <c r="F87" s="134" t="str">
        <f>VLOOKUP(A87,検体情報_ショットガン!$A$13:$P$1048576,11,FALSE)</f>
        <v>0</v>
      </c>
      <c r="G87" s="133" t="str">
        <f>VLOOKUP(A87,検体情報_ショットガン!$A$13:$P$1048576,12,FALSE)</f>
        <v>0</v>
      </c>
      <c r="H87" s="133" t="str">
        <f>VLOOKUP(A87,検体情報_ショットガン!$A$13:$P$1048576,13,FALSE)</f>
        <v>0</v>
      </c>
      <c r="I87" s="133" t="str">
        <f>VLOOKUP(A87,グループ情報_ショットガン!$B$16:$G$1048576,3,FALSE)</f>
        <v>0</v>
      </c>
      <c r="J87" s="133" t="str">
        <f>VLOOKUP(A87,グループ情報_ショットガン!$B$16:$G$1048576,4,FALSE)</f>
        <v>0</v>
      </c>
      <c r="K87" s="133" t="str">
        <f>VLOOKUP(A87,グループ情報_ショットガン!$B$16:$G$1048576,5,FALSE)</f>
        <v>0</v>
      </c>
      <c r="L87" s="133" t="str">
        <f>VLOOKUP(A87,グループ情報_ショットガン!$B$16:$G$1048576,6,FALSE)</f>
        <v>0</v>
      </c>
    </row>
    <row r="88" spans="1:12">
      <c r="A88" s="132">
        <v>87</v>
      </c>
      <c r="B88" s="131" t="s">
        <v>183</v>
      </c>
      <c r="C88" s="134" t="str">
        <f>VLOOKUP(A88,検体情報_ショットガン!$A$13:$O$1048576,3,FALSE)</f>
        <v>0</v>
      </c>
      <c r="D88" s="134" t="str">
        <f>VLOOKUP(A88,検体情報_ショットガン!$A$13:$P$1048576,9,FALSE)</f>
        <v>0</v>
      </c>
      <c r="E88" s="134" t="str">
        <f>VLOOKUP(A88,検体情報_ショットガン!$A$13:$O$1048576,10,FALSE)</f>
        <v>0</v>
      </c>
      <c r="F88" s="134" t="str">
        <f>VLOOKUP(A88,検体情報_ショットガン!$A$13:$P$1048576,11,FALSE)</f>
        <v>0</v>
      </c>
      <c r="G88" s="133" t="str">
        <f>VLOOKUP(A88,検体情報_ショットガン!$A$13:$P$1048576,12,FALSE)</f>
        <v>0</v>
      </c>
      <c r="H88" s="133" t="str">
        <f>VLOOKUP(A88,検体情報_ショットガン!$A$13:$P$1048576,13,FALSE)</f>
        <v>0</v>
      </c>
      <c r="I88" s="133" t="str">
        <f>VLOOKUP(A88,グループ情報_ショットガン!$B$16:$G$1048576,3,FALSE)</f>
        <v>0</v>
      </c>
      <c r="J88" s="133" t="str">
        <f>VLOOKUP(A88,グループ情報_ショットガン!$B$16:$G$1048576,4,FALSE)</f>
        <v>0</v>
      </c>
      <c r="K88" s="133" t="str">
        <f>VLOOKUP(A88,グループ情報_ショットガン!$B$16:$G$1048576,5,FALSE)</f>
        <v>0</v>
      </c>
      <c r="L88" s="133" t="str">
        <f>VLOOKUP(A88,グループ情報_ショットガン!$B$16:$G$1048576,6,FALSE)</f>
        <v>0</v>
      </c>
    </row>
    <row r="89" spans="1:12">
      <c r="A89" s="132">
        <v>88</v>
      </c>
      <c r="B89" s="131" t="s">
        <v>184</v>
      </c>
      <c r="C89" s="134" t="str">
        <f>VLOOKUP(A89,検体情報_ショットガン!$A$13:$O$1048576,3,FALSE)</f>
        <v>0</v>
      </c>
      <c r="D89" s="134" t="str">
        <f>VLOOKUP(A89,検体情報_ショットガン!$A$13:$P$1048576,9,FALSE)</f>
        <v>0</v>
      </c>
      <c r="E89" s="134" t="str">
        <f>VLOOKUP(A89,検体情報_ショットガン!$A$13:$O$1048576,10,FALSE)</f>
        <v>0</v>
      </c>
      <c r="F89" s="134" t="str">
        <f>VLOOKUP(A89,検体情報_ショットガン!$A$13:$P$1048576,11,FALSE)</f>
        <v>0</v>
      </c>
      <c r="G89" s="133" t="str">
        <f>VLOOKUP(A89,検体情報_ショットガン!$A$13:$P$1048576,12,FALSE)</f>
        <v>0</v>
      </c>
      <c r="H89" s="133" t="str">
        <f>VLOOKUP(A89,検体情報_ショットガン!$A$13:$P$1048576,13,FALSE)</f>
        <v>0</v>
      </c>
      <c r="I89" s="133" t="str">
        <f>VLOOKUP(A89,グループ情報_ショットガン!$B$16:$G$1048576,3,FALSE)</f>
        <v>0</v>
      </c>
      <c r="J89" s="133" t="str">
        <f>VLOOKUP(A89,グループ情報_ショットガン!$B$16:$G$1048576,4,FALSE)</f>
        <v>0</v>
      </c>
      <c r="K89" s="133" t="str">
        <f>VLOOKUP(A89,グループ情報_ショットガン!$B$16:$G$1048576,5,FALSE)</f>
        <v>0</v>
      </c>
      <c r="L89" s="133" t="str">
        <f>VLOOKUP(A89,グループ情報_ショットガン!$B$16:$G$1048576,6,FALSE)</f>
        <v>0</v>
      </c>
    </row>
    <row r="90" spans="1:12">
      <c r="A90" s="132">
        <v>89</v>
      </c>
      <c r="B90" s="131" t="s">
        <v>185</v>
      </c>
      <c r="C90" s="134" t="str">
        <f>VLOOKUP(A90,検体情報_ショットガン!$A$13:$O$1048576,3,FALSE)</f>
        <v>0</v>
      </c>
      <c r="D90" s="134" t="str">
        <f>VLOOKUP(A90,検体情報_ショットガン!$A$13:$P$1048576,9,FALSE)</f>
        <v>0</v>
      </c>
      <c r="E90" s="134" t="str">
        <f>VLOOKUP(A90,検体情報_ショットガン!$A$13:$O$1048576,10,FALSE)</f>
        <v>0</v>
      </c>
      <c r="F90" s="134" t="str">
        <f>VLOOKUP(A90,検体情報_ショットガン!$A$13:$P$1048576,11,FALSE)</f>
        <v>0</v>
      </c>
      <c r="G90" s="133" t="str">
        <f>VLOOKUP(A90,検体情報_ショットガン!$A$13:$P$1048576,12,FALSE)</f>
        <v>0</v>
      </c>
      <c r="H90" s="133" t="str">
        <f>VLOOKUP(A90,検体情報_ショットガン!$A$13:$P$1048576,13,FALSE)</f>
        <v>0</v>
      </c>
      <c r="I90" s="133" t="str">
        <f>VLOOKUP(A90,グループ情報_ショットガン!$B$16:$G$1048576,3,FALSE)</f>
        <v>0</v>
      </c>
      <c r="J90" s="133" t="str">
        <f>VLOOKUP(A90,グループ情報_ショットガン!$B$16:$G$1048576,4,FALSE)</f>
        <v>0</v>
      </c>
      <c r="K90" s="133" t="str">
        <f>VLOOKUP(A90,グループ情報_ショットガン!$B$16:$G$1048576,5,FALSE)</f>
        <v>0</v>
      </c>
      <c r="L90" s="133" t="str">
        <f>VLOOKUP(A90,グループ情報_ショットガン!$B$16:$G$1048576,6,FALSE)</f>
        <v>0</v>
      </c>
    </row>
    <row r="91" spans="1:12">
      <c r="A91" s="132">
        <v>90</v>
      </c>
      <c r="B91" s="131" t="s">
        <v>186</v>
      </c>
      <c r="C91" s="134" t="str">
        <f>VLOOKUP(A91,検体情報_ショットガン!$A$13:$O$1048576,3,FALSE)</f>
        <v>0</v>
      </c>
      <c r="D91" s="134" t="str">
        <f>VLOOKUP(A91,検体情報_ショットガン!$A$13:$P$1048576,9,FALSE)</f>
        <v>0</v>
      </c>
      <c r="E91" s="134" t="str">
        <f>VLOOKUP(A91,検体情報_ショットガン!$A$13:$O$1048576,10,FALSE)</f>
        <v>0</v>
      </c>
      <c r="F91" s="134" t="str">
        <f>VLOOKUP(A91,検体情報_ショットガン!$A$13:$P$1048576,11,FALSE)</f>
        <v>0</v>
      </c>
      <c r="G91" s="133" t="str">
        <f>VLOOKUP(A91,検体情報_ショットガン!$A$13:$P$1048576,12,FALSE)</f>
        <v>0</v>
      </c>
      <c r="H91" s="133" t="str">
        <f>VLOOKUP(A91,検体情報_ショットガン!$A$13:$P$1048576,13,FALSE)</f>
        <v>0</v>
      </c>
      <c r="I91" s="133" t="str">
        <f>VLOOKUP(A91,グループ情報_ショットガン!$B$16:$G$1048576,3,FALSE)</f>
        <v>0</v>
      </c>
      <c r="J91" s="133" t="str">
        <f>VLOOKUP(A91,グループ情報_ショットガン!$B$16:$G$1048576,4,FALSE)</f>
        <v>0</v>
      </c>
      <c r="K91" s="133" t="str">
        <f>VLOOKUP(A91,グループ情報_ショットガン!$B$16:$G$1048576,5,FALSE)</f>
        <v>0</v>
      </c>
      <c r="L91" s="133" t="str">
        <f>VLOOKUP(A91,グループ情報_ショットガン!$B$16:$G$1048576,6,FALSE)</f>
        <v>0</v>
      </c>
    </row>
    <row r="92" spans="1:12">
      <c r="A92" s="132">
        <v>91</v>
      </c>
      <c r="B92" s="131" t="s">
        <v>187</v>
      </c>
      <c r="C92" s="134" t="str">
        <f>VLOOKUP(A92,検体情報_ショットガン!$A$13:$O$1048576,3,FALSE)</f>
        <v>0</v>
      </c>
      <c r="D92" s="134" t="str">
        <f>VLOOKUP(A92,検体情報_ショットガン!$A$13:$P$1048576,9,FALSE)</f>
        <v>0</v>
      </c>
      <c r="E92" s="134" t="str">
        <f>VLOOKUP(A92,検体情報_ショットガン!$A$13:$O$1048576,10,FALSE)</f>
        <v>0</v>
      </c>
      <c r="F92" s="134" t="str">
        <f>VLOOKUP(A92,検体情報_ショットガン!$A$13:$P$1048576,11,FALSE)</f>
        <v>0</v>
      </c>
      <c r="G92" s="133" t="str">
        <f>VLOOKUP(A92,検体情報_ショットガン!$A$13:$P$1048576,12,FALSE)</f>
        <v>0</v>
      </c>
      <c r="H92" s="133" t="str">
        <f>VLOOKUP(A92,検体情報_ショットガン!$A$13:$P$1048576,13,FALSE)</f>
        <v>0</v>
      </c>
      <c r="I92" s="133" t="str">
        <f>VLOOKUP(A92,グループ情報_ショットガン!$B$16:$G$1048576,3,FALSE)</f>
        <v>0</v>
      </c>
      <c r="J92" s="133" t="str">
        <f>VLOOKUP(A92,グループ情報_ショットガン!$B$16:$G$1048576,4,FALSE)</f>
        <v>0</v>
      </c>
      <c r="K92" s="133" t="str">
        <f>VLOOKUP(A92,グループ情報_ショットガン!$B$16:$G$1048576,5,FALSE)</f>
        <v>0</v>
      </c>
      <c r="L92" s="133" t="str">
        <f>VLOOKUP(A92,グループ情報_ショットガン!$B$16:$G$1048576,6,FALSE)</f>
        <v>0</v>
      </c>
    </row>
    <row r="93" spans="1:12">
      <c r="A93" s="132">
        <v>92</v>
      </c>
      <c r="B93" s="131" t="s">
        <v>188</v>
      </c>
      <c r="C93" s="134" t="str">
        <f>VLOOKUP(A93,検体情報_ショットガン!$A$13:$O$1048576,3,FALSE)</f>
        <v>0</v>
      </c>
      <c r="D93" s="134" t="str">
        <f>VLOOKUP(A93,検体情報_ショットガン!$A$13:$P$1048576,9,FALSE)</f>
        <v>0</v>
      </c>
      <c r="E93" s="134" t="str">
        <f>VLOOKUP(A93,検体情報_ショットガン!$A$13:$O$1048576,10,FALSE)</f>
        <v>0</v>
      </c>
      <c r="F93" s="134" t="str">
        <f>VLOOKUP(A93,検体情報_ショットガン!$A$13:$P$1048576,11,FALSE)</f>
        <v>0</v>
      </c>
      <c r="G93" s="133" t="str">
        <f>VLOOKUP(A93,検体情報_ショットガン!$A$13:$P$1048576,12,FALSE)</f>
        <v>0</v>
      </c>
      <c r="H93" s="133" t="str">
        <f>VLOOKUP(A93,検体情報_ショットガン!$A$13:$P$1048576,13,FALSE)</f>
        <v>0</v>
      </c>
      <c r="I93" s="133" t="str">
        <f>VLOOKUP(A93,グループ情報_ショットガン!$B$16:$G$1048576,3,FALSE)</f>
        <v>0</v>
      </c>
      <c r="J93" s="133" t="str">
        <f>VLOOKUP(A93,グループ情報_ショットガン!$B$16:$G$1048576,4,FALSE)</f>
        <v>0</v>
      </c>
      <c r="K93" s="133" t="str">
        <f>VLOOKUP(A93,グループ情報_ショットガン!$B$16:$G$1048576,5,FALSE)</f>
        <v>0</v>
      </c>
      <c r="L93" s="133" t="str">
        <f>VLOOKUP(A93,グループ情報_ショットガン!$B$16:$G$1048576,6,FALSE)</f>
        <v>0</v>
      </c>
    </row>
    <row r="94" spans="1:12">
      <c r="A94" s="132">
        <v>93</v>
      </c>
      <c r="B94" s="131" t="s">
        <v>189</v>
      </c>
      <c r="C94" s="134" t="str">
        <f>VLOOKUP(A94,検体情報_ショットガン!$A$13:$O$1048576,3,FALSE)</f>
        <v>0</v>
      </c>
      <c r="D94" s="134" t="str">
        <f>VLOOKUP(A94,検体情報_ショットガン!$A$13:$P$1048576,9,FALSE)</f>
        <v>0</v>
      </c>
      <c r="E94" s="134" t="str">
        <f>VLOOKUP(A94,検体情報_ショットガン!$A$13:$O$1048576,10,FALSE)</f>
        <v>0</v>
      </c>
      <c r="F94" s="134" t="str">
        <f>VLOOKUP(A94,検体情報_ショットガン!$A$13:$P$1048576,11,FALSE)</f>
        <v>0</v>
      </c>
      <c r="G94" s="133" t="str">
        <f>VLOOKUP(A94,検体情報_ショットガン!$A$13:$P$1048576,12,FALSE)</f>
        <v>0</v>
      </c>
      <c r="H94" s="133" t="str">
        <f>VLOOKUP(A94,検体情報_ショットガン!$A$13:$P$1048576,13,FALSE)</f>
        <v>0</v>
      </c>
      <c r="I94" s="133" t="str">
        <f>VLOOKUP(A94,グループ情報_ショットガン!$B$16:$G$1048576,3,FALSE)</f>
        <v>0</v>
      </c>
      <c r="J94" s="133" t="str">
        <f>VLOOKUP(A94,グループ情報_ショットガン!$B$16:$G$1048576,4,FALSE)</f>
        <v>0</v>
      </c>
      <c r="K94" s="133" t="str">
        <f>VLOOKUP(A94,グループ情報_ショットガン!$B$16:$G$1048576,5,FALSE)</f>
        <v>0</v>
      </c>
      <c r="L94" s="133" t="str">
        <f>VLOOKUP(A94,グループ情報_ショットガン!$B$16:$G$1048576,6,FALSE)</f>
        <v>0</v>
      </c>
    </row>
    <row r="95" spans="1:12" customHeight="1" ht="40.5">
      <c r="A95" s="132">
        <v>94</v>
      </c>
      <c r="B95" s="131" t="s">
        <v>190</v>
      </c>
      <c r="C95" s="134" t="str">
        <f>VLOOKUP(A95,検体情報_ショットガン!$A$13:$O$1048576,3,FALSE)</f>
        <v>0</v>
      </c>
      <c r="D95" s="134" t="str">
        <f>VLOOKUP(A95,検体情報_ショットガン!$A$13:$P$1048576,9,FALSE)</f>
        <v>0</v>
      </c>
      <c r="E95" s="134" t="str">
        <f>VLOOKUP(A95,検体情報_ショットガン!$A$13:$O$1048576,10,FALSE)</f>
        <v>0</v>
      </c>
      <c r="F95" s="134" t="str">
        <f>VLOOKUP(A95,検体情報_ショットガン!$A$13:$P$1048576,11,FALSE)</f>
        <v>0</v>
      </c>
      <c r="G95" s="133" t="str">
        <f>VLOOKUP(A95,検体情報_ショットガン!$A$13:$P$1048576,12,FALSE)</f>
        <v>0</v>
      </c>
      <c r="H95" s="133" t="str">
        <f>VLOOKUP(A95,検体情報_ショットガン!$A$13:$P$1048576,13,FALSE)</f>
        <v>0</v>
      </c>
      <c r="I95" s="133" t="str">
        <f>VLOOKUP(A95,グループ情報_ショットガン!$B$16:$G$1048576,3,FALSE)</f>
        <v>0</v>
      </c>
      <c r="J95" s="133" t="str">
        <f>VLOOKUP(A95,グループ情報_ショットガン!$B$16:$G$1048576,4,FALSE)</f>
        <v>0</v>
      </c>
      <c r="K95" s="133" t="str">
        <f>VLOOKUP(A95,グループ情報_ショットガン!$B$16:$G$1048576,5,FALSE)</f>
        <v>0</v>
      </c>
      <c r="L95" s="133" t="str">
        <f>VLOOKUP(A95,グループ情報_ショットガン!$B$16:$G$1048576,6,FALSE)</f>
        <v>0</v>
      </c>
    </row>
    <row r="96" spans="1:12">
      <c r="A96" s="132">
        <v>95</v>
      </c>
      <c r="B96" s="138" t="s">
        <v>192</v>
      </c>
      <c r="C96" s="134" t="str">
        <f>VLOOKUP(A96,検体情報_ショットガン!$A$13:$O$1048576,3,FALSE)</f>
        <v>0</v>
      </c>
      <c r="D96" s="134" t="str">
        <f>VLOOKUP(A96,検体情報_ショットガン!$A$13:$P$1048576,9,FALSE)</f>
        <v>0</v>
      </c>
      <c r="E96" s="134" t="str">
        <f>VLOOKUP(A96,検体情報_ショットガン!$A$13:$O$1048576,10,FALSE)</f>
        <v>0</v>
      </c>
      <c r="F96" s="134" t="str">
        <f>VLOOKUP(A96,検体情報_ショットガン!$A$13:$P$1048576,11,FALSE)</f>
        <v>0</v>
      </c>
      <c r="G96" s="133" t="str">
        <f>VLOOKUP(A96,検体情報_ショットガン!$A$13:$P$1048576,12,FALSE)</f>
        <v>0</v>
      </c>
      <c r="H96" s="133" t="str">
        <f>VLOOKUP(A96,検体情報_ショットガン!$A$13:$P$1048576,13,FALSE)</f>
        <v>0</v>
      </c>
      <c r="I96" s="133" t="str">
        <f>VLOOKUP(A96,グループ情報_ショットガン!$B$16:$G$1048576,3,FALSE)</f>
        <v>0</v>
      </c>
      <c r="J96" s="133" t="str">
        <f>VLOOKUP(A96,グループ情報_ショットガン!$B$16:$G$1048576,4,FALSE)</f>
        <v>0</v>
      </c>
      <c r="K96" s="133" t="str">
        <f>VLOOKUP(A96,グループ情報_ショットガン!$B$16:$G$1048576,5,FALSE)</f>
        <v>0</v>
      </c>
      <c r="L96" s="133" t="str">
        <f>VLOOKUP(A96,グループ情報_ショットガン!$B$16:$G$1048576,6,FALSE)</f>
        <v>0</v>
      </c>
    </row>
    <row r="97" spans="1:12">
      <c r="A97" s="132">
        <v>96</v>
      </c>
      <c r="B97" s="138" t="s">
        <v>193</v>
      </c>
      <c r="C97" s="134" t="str">
        <f>VLOOKUP(A97,検体情報_ショットガン!$A$13:$O$1048576,3,FALSE)</f>
        <v>0</v>
      </c>
      <c r="D97" s="134" t="str">
        <f>VLOOKUP(A97,検体情報_ショットガン!$A$13:$P$1048576,9,FALSE)</f>
        <v>0</v>
      </c>
      <c r="E97" s="134" t="str">
        <f>VLOOKUP(A97,検体情報_ショットガン!$A$13:$O$1048576,10,FALSE)</f>
        <v>0</v>
      </c>
      <c r="F97" s="134" t="str">
        <f>VLOOKUP(A97,検体情報_ショットガン!$A$13:$P$1048576,11,FALSE)</f>
        <v>0</v>
      </c>
      <c r="G97" s="133" t="str">
        <f>VLOOKUP(A97,検体情報_ショットガン!$A$13:$P$1048576,12,FALSE)</f>
        <v>0</v>
      </c>
      <c r="H97" s="133" t="str">
        <f>VLOOKUP(A97,検体情報_ショットガン!$A$13:$P$1048576,13,FALSE)</f>
        <v>0</v>
      </c>
      <c r="I97" s="133" t="str">
        <f>VLOOKUP(A97,グループ情報_ショットガン!$B$16:$G$1048576,3,FALSE)</f>
        <v>0</v>
      </c>
      <c r="J97" s="133" t="str">
        <f>VLOOKUP(A97,グループ情報_ショットガン!$B$16:$G$1048576,4,FALSE)</f>
        <v>0</v>
      </c>
      <c r="K97" s="133" t="str">
        <f>VLOOKUP(A97,グループ情報_ショットガン!$B$16:$G$1048576,5,FALSE)</f>
        <v>0</v>
      </c>
      <c r="L97" s="133" t="str">
        <f>VLOOKUP(A97,グループ情報_ショットガン!$B$16:$G$1048576,6,FALSE)</f>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dataValidations count="384">
    <dataValidation type="custom" allowBlank="0" showDropDown="0" showInputMessage="1" showErrorMessage="1" error="サンプル名称は15文字以内および半角英数字（  +, (), _ ）で入力してください" sqref="C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C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E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F9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1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2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3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4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5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6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7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7">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8">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89">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0">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1">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2">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3">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4">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5">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6">
      <formula1>NOT(OR(LEN(C2)&gt;15,COUNTIF(C2,"*%*"),COUNTIF(C2,"*-*"),COUNTIF(C2,"*/*"),COUNTIF(C2,"*&amp;*"),COUNTIF(C2,"*#*")))</formula1>
    </dataValidation>
    <dataValidation type="custom" allowBlank="0" showDropDown="0" showInputMessage="1" showErrorMessage="1" error="サンプル名称は15文字以内および半角英数字（  +, (), _ ）で入力してください" sqref="D97">
      <formula1>NOT(OR(LEN(C2)&gt;15,COUNTIF(C2,"*%*"),COUNTIF(C2,"*-*"),COUNTIF(C2,"*/*"),COUNTIF(C2,"*&amp;*"),COUNTIF(C2,"*#*")))</formula1>
    </dataValidation>
  </dataValidation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依頼書</vt:lpstr>
      <vt:lpstr>検体情報_16S</vt:lpstr>
      <vt:lpstr>検体情報_採便キット</vt:lpstr>
      <vt:lpstr>グループ情報_16S</vt:lpstr>
      <vt:lpstr>16S_サマリーシート</vt:lpstr>
      <vt:lpstr>検体情報_ショットガン</vt:lpstr>
      <vt:lpstr>グループ情報_ショットガン</vt:lpstr>
      <vt:lpstr>ショットガン_サマリーシート </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2013-08-15T17:02:32+09:00</dcterms:created>
  <dcterms:modified xsi:type="dcterms:W3CDTF">2025-08-27T16:50:08+09:00</dcterms:modified>
  <dc:title>16S rRNA解析／ショットガンメタゲノム解析　発注依頼書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0x010100D53DDAD85D96634392338B4C87033382</vt:lpwstr>
  </property>
  <property fmtid="{D5CDD505-2E9C-101B-9397-08002B2CF9AE}" pid="3" name="MediaServiceImageTags">
    <vt:lpwstr/>
  </property>
</Properties>
</file>